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4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Ex5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Ex6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charts/chart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Ex7.xml" ContentType="application/vnd.ms-office.chartex+xml"/>
  <Override PartName="/xl/charts/style16.xml" ContentType="application/vnd.ms-office.chartstyle+xml"/>
  <Override PartName="/xl/charts/colors16.xml" ContentType="application/vnd.ms-office.chartcolorstyle+xml"/>
  <Override PartName="/xl/charts/chartEx8.xml" ContentType="application/vnd.ms-office.chartex+xml"/>
  <Override PartName="/xl/charts/style17.xml" ContentType="application/vnd.ms-office.chartstyle+xml"/>
  <Override PartName="/xl/charts/colors17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Ex9.xml" ContentType="application/vnd.ms-office.chartex+xml"/>
  <Override PartName="/xl/charts/style20.xml" ContentType="application/vnd.ms-office.chartstyle+xml"/>
  <Override PartName="/xl/charts/colors20.xml" ContentType="application/vnd.ms-office.chartcolorstyle+xml"/>
  <Override PartName="/xl/charts/chartEx10.xml" ContentType="application/vnd.ms-office.chartex+xml"/>
  <Override PartName="/xl/charts/style21.xml" ContentType="application/vnd.ms-office.chartstyle+xml"/>
  <Override PartName="/xl/charts/colors2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1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Ex11.xml" ContentType="application/vnd.ms-office.chartex+xml"/>
  <Override PartName="/xl/charts/style24.xml" ContentType="application/vnd.ms-office.chartstyle+xml"/>
  <Override PartName="/xl/charts/colors24.xml" ContentType="application/vnd.ms-office.chartcolorstyle+xml"/>
  <Override PartName="/xl/charts/chartEx12.xml" ContentType="application/vnd.ms-office.chartex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reamSmart\Data\2019\11-2019\"/>
    </mc:Choice>
  </mc:AlternateContent>
  <xr:revisionPtr revIDLastSave="0" documentId="13_ncr:1_{C1964E99-D3D6-47BE-8B86-E070478F1808}" xr6:coauthVersionLast="45" xr6:coauthVersionMax="45" xr10:uidLastSave="{00000000-0000-0000-0000-000000000000}"/>
  <bookViews>
    <workbookView xWindow="-108" yWindow="-108" windowWidth="23256" windowHeight="12576" xr2:uid="{2D4458CF-DB41-4DCD-9D38-58A75FC87BB0}"/>
  </bookViews>
  <sheets>
    <sheet name="StreamSmart Data" sheetId="2" r:id="rId1"/>
    <sheet name="Alkalinity" sheetId="3" r:id="rId2"/>
    <sheet name="Conductivity" sheetId="4" r:id="rId3"/>
    <sheet name="pH" sheetId="5" r:id="rId4"/>
    <sheet name="TDS" sheetId="6" r:id="rId5"/>
    <sheet name="TSS" sheetId="7" r:id="rId6"/>
    <sheet name="TN" sheetId="8" r:id="rId7"/>
    <sheet name="TP" sheetId="9" r:id="rId8"/>
  </sheets>
  <definedNames>
    <definedName name="_xlchart.v1.0" hidden="1">Alkalinity!$B$2:$B$21</definedName>
    <definedName name="_xlchart.v1.1" hidden="1">Alkalinity!$B$2:$B$21</definedName>
    <definedName name="_xlchart.v1.10" hidden="1">TSS!$B$1</definedName>
    <definedName name="_xlchart.v1.11" hidden="1">TSS!$B$2:$B$21</definedName>
    <definedName name="_xlchart.v1.12" hidden="1">TN!$B$2:$B$21</definedName>
    <definedName name="_xlchart.v1.13" hidden="1">TN!$B$1</definedName>
    <definedName name="_xlchart.v1.14" hidden="1">TN!$B$2:$B$21</definedName>
    <definedName name="_xlchart.v1.15" hidden="1">TP!$B$1</definedName>
    <definedName name="_xlchart.v1.16" hidden="1">TP!$B$2:$B$21</definedName>
    <definedName name="_xlchart.v1.17" hidden="1">TP!$B$1</definedName>
    <definedName name="_xlchart.v1.18" hidden="1">TP!$B$2:$B$21</definedName>
    <definedName name="_xlchart.v1.2" hidden="1">Alkalinity!$B$2:$B$21</definedName>
    <definedName name="_xlchart.v1.3" hidden="1">Conductivity!$B$2:$B$21</definedName>
    <definedName name="_xlchart.v1.4" hidden="1">Conductivity!$B$1</definedName>
    <definedName name="_xlchart.v1.5" hidden="1">Conductivity!$B$2:$B$21</definedName>
    <definedName name="_xlchart.v1.6" hidden="1">TDS!$B$1</definedName>
    <definedName name="_xlchart.v1.7" hidden="1">TDS!$B$2:$B$21</definedName>
    <definedName name="_xlchart.v1.8" hidden="1">TDS!$B$2:$B$21</definedName>
    <definedName name="_xlchart.v1.9" hidden="1">TSS!$B$2:$B$21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5" l="1"/>
  <c r="B23" i="5"/>
  <c r="B26" i="9" l="1"/>
  <c r="B26" i="8"/>
  <c r="B26" i="7"/>
  <c r="B26" i="6"/>
  <c r="B26" i="4"/>
  <c r="B26" i="3"/>
  <c r="B25" i="4"/>
  <c r="B24" i="4"/>
  <c r="B23" i="4"/>
  <c r="B25" i="3" l="1"/>
  <c r="B24" i="3"/>
  <c r="B23" i="3"/>
  <c r="B25" i="6" l="1"/>
  <c r="B24" i="6"/>
  <c r="B23" i="6"/>
  <c r="B25" i="7"/>
  <c r="B24" i="7"/>
  <c r="B23" i="7"/>
  <c r="B25" i="8"/>
  <c r="B24" i="8"/>
  <c r="B23" i="8"/>
  <c r="B24" i="9"/>
  <c r="B25" i="9"/>
  <c r="B23" i="9"/>
</calcChain>
</file>

<file path=xl/sharedStrings.xml><?xml version="1.0" encoding="utf-8"?>
<sst xmlns="http://schemas.openxmlformats.org/spreadsheetml/2006/main" count="289" uniqueCount="97">
  <si>
    <t>Date Sampled</t>
  </si>
  <si>
    <t>Date Received</t>
  </si>
  <si>
    <t>Sample No.</t>
  </si>
  <si>
    <t>Sample ID</t>
  </si>
  <si>
    <t>Status</t>
  </si>
  <si>
    <t>Alkalinity</t>
  </si>
  <si>
    <t>Conductivity</t>
  </si>
  <si>
    <t>pH</t>
  </si>
  <si>
    <t>Total Dissolved Solids</t>
  </si>
  <si>
    <t>Total Nitrogen</t>
  </si>
  <si>
    <t>Total Phosphorus</t>
  </si>
  <si>
    <t>Total Suspended Solids</t>
  </si>
  <si>
    <t>200216-01</t>
  </si>
  <si>
    <t>Approved</t>
  </si>
  <si>
    <t>200219-01</t>
  </si>
  <si>
    <t>200220-01</t>
  </si>
  <si>
    <t>200221-01</t>
  </si>
  <si>
    <t>200221-02</t>
  </si>
  <si>
    <t>200225-01</t>
  </si>
  <si>
    <t>200227-01</t>
  </si>
  <si>
    <t>200230-01</t>
  </si>
  <si>
    <t>200229-01</t>
  </si>
  <si>
    <t>200229-02</t>
  </si>
  <si>
    <t>200230-02</t>
  </si>
  <si>
    <t>200230-03</t>
  </si>
  <si>
    <t>200237-01</t>
  </si>
  <si>
    <t>200237-02</t>
  </si>
  <si>
    <t>200238-01</t>
  </si>
  <si>
    <t>200238-02</t>
  </si>
  <si>
    <t>200241-01</t>
  </si>
  <si>
    <t>200246-01</t>
  </si>
  <si>
    <t>200247-01</t>
  </si>
  <si>
    <t>200247-02</t>
  </si>
  <si>
    <t>Site Number</t>
  </si>
  <si>
    <t>Max</t>
  </si>
  <si>
    <t>Avg</t>
  </si>
  <si>
    <t>Min</t>
  </si>
  <si>
    <t>Max Site</t>
  </si>
  <si>
    <t>Min Site</t>
  </si>
  <si>
    <t>206 - Spout Spring Branch</t>
  </si>
  <si>
    <t>104 - White River Near St. Paul</t>
  </si>
  <si>
    <t>210 - Town Branch</t>
  </si>
  <si>
    <t>103 - Baldwin Creek</t>
  </si>
  <si>
    <t>306 - Prairie Creek</t>
  </si>
  <si>
    <t>300 - Brush Creek</t>
  </si>
  <si>
    <t>202 - Ward Slough</t>
  </si>
  <si>
    <t>202 - Mullins Branch</t>
  </si>
  <si>
    <t>103 - Baldwin Crek</t>
  </si>
  <si>
    <t>302 - Glade Creek</t>
  </si>
  <si>
    <t>103- Baldwin Creek</t>
  </si>
  <si>
    <t>300 - Brush Creek / 302 - Glade Creek / 306 - Prairie Creek</t>
  </si>
  <si>
    <t>103 - Bladwin Creek</t>
  </si>
  <si>
    <t>302-Glade Creek</t>
  </si>
  <si>
    <t>103 - Baldwin Creek/104 - White River near St. Paul</t>
  </si>
  <si>
    <t>308 - Holman Creek Downstream of Huntsville</t>
  </si>
  <si>
    <t>104 - White River near St. Paul</t>
  </si>
  <si>
    <t>202 - Mullins Creek</t>
  </si>
  <si>
    <t>200 - Ward Slough</t>
  </si>
  <si>
    <t>302 - Mullins Creek</t>
  </si>
  <si>
    <t>103/104 - Baldwin Creek/White River Near St. Paul</t>
  </si>
  <si>
    <t>205 - Hock Creek</t>
  </si>
  <si>
    <t>305 - War Eagle Mill</t>
  </si>
  <si>
    <t>201 - Middle Fork of W.R. at Harris Rd</t>
  </si>
  <si>
    <t>303 - Clear Creek</t>
  </si>
  <si>
    <t>308 - Holman Creek Downstream Huntsville</t>
  </si>
  <si>
    <t>307 - Holman Creek Upstream of Huntsville</t>
  </si>
  <si>
    <t>304 - Clifty Creek</t>
  </si>
  <si>
    <t>308 - Holman Creek DS of Huntsville</t>
  </si>
  <si>
    <t>101 - West Fork at Baptist Ford Bridge</t>
  </si>
  <si>
    <t>102 - West Fork Brentwood Park</t>
  </si>
  <si>
    <t xml:space="preserve">201 - Middle Fork of W.R. </t>
  </si>
  <si>
    <t>201 - MF of WR at Harris Rd.</t>
  </si>
  <si>
    <t>101 - WF at Baptist Ford Bridge/Site 102 - WF at Brentwood Park</t>
  </si>
  <si>
    <t>103 - Baldwin Creek / Site 104 - W.R. Near St. Paul</t>
  </si>
  <si>
    <t>101 - W.F. at Baptist Ford/W.F. at Brentwood Park/Baldwin Creek/Prairie Creek</t>
  </si>
  <si>
    <t>101/102/103/306 - W.F. at Baptist Ford/W.F. at Brentwood Park/Baldwin Creek/Prairie Creek</t>
  </si>
  <si>
    <t>Site Max</t>
  </si>
  <si>
    <t>Site Min</t>
  </si>
  <si>
    <t>301 - War Eagle Huntsville</t>
  </si>
  <si>
    <t>201 - Middle Fork of White River at Harris Bridge Road</t>
  </si>
  <si>
    <t>101 - West Fork Near Baptist Ford Bridge</t>
  </si>
  <si>
    <t>201- Middle Fork of W.R. at Harris Bridge Road</t>
  </si>
  <si>
    <t>308 - Holman Creek DS Huntsville</t>
  </si>
  <si>
    <t>Site Conductivity</t>
  </si>
  <si>
    <t>Site Alkalinity</t>
  </si>
  <si>
    <t>Site TDS</t>
  </si>
  <si>
    <t>Site TSS</t>
  </si>
  <si>
    <t>Mean</t>
  </si>
  <si>
    <t>Mean Alkalinity  = 82.5</t>
  </si>
  <si>
    <t>Mean Conductivity = 242.6</t>
  </si>
  <si>
    <t>Mean TDS = 139.4</t>
  </si>
  <si>
    <t>Mean TSS = 1.5 mg/L</t>
  </si>
  <si>
    <t>Mean TN = 1.86</t>
  </si>
  <si>
    <t>Std Dev</t>
  </si>
  <si>
    <t>Mean TP = 0.015mg/L</t>
  </si>
  <si>
    <t>Site Total P</t>
  </si>
  <si>
    <t>Site Total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</si>
</sst>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22" fontId="0" fillId="0" borderId="0" xfId="0" applyNumberFormat="1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7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7" fontId="1" fillId="0" borderId="0" xfId="0" applyNumberFormat="1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NumberFormat="1"/>
    <xf numFmtId="165" fontId="0" fillId="0" borderId="0" xfId="0" applyNumberFormat="1" applyFont="1" applyAlignment="1">
      <alignment horizontal="right"/>
    </xf>
    <xf numFmtId="164" fontId="0" fillId="0" borderId="0" xfId="0" applyNumberFormat="1" applyFont="1" applyAlignment="1"/>
    <xf numFmtId="164" fontId="0" fillId="0" borderId="0" xfId="0" applyNumberFormat="1" applyFont="1" applyAlignment="1">
      <alignment horizontal="left"/>
    </xf>
    <xf numFmtId="0" fontId="0" fillId="0" borderId="0" xfId="0" applyFont="1" applyAlignment="1"/>
    <xf numFmtId="2" fontId="0" fillId="0" borderId="0" xfId="0" applyNumberFormat="1" applyFont="1" applyAlignment="1"/>
    <xf numFmtId="17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Ex1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Alkalinity</a:t>
            </a:r>
          </a:p>
          <a:p>
            <a:pPr>
              <a:defRPr/>
            </a:pPr>
            <a:r>
              <a:rPr lang="en-US"/>
              <a:t>StreamSmart: November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Alkalinity!$B$1</c:f>
              <c:strCache>
                <c:ptCount val="1"/>
                <c:pt idx="0">
                  <c:v>Site Alkalinity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Alkalinity!$A$2:$A$21</c:f>
              <c:numCache>
                <c:formatCode>General</c:formatCode>
                <c:ptCount val="2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107</c:v>
                </c:pt>
                <c:pt idx="5">
                  <c:v>200</c:v>
                </c:pt>
                <c:pt idx="6">
                  <c:v>201</c:v>
                </c:pt>
                <c:pt idx="7">
                  <c:v>202</c:v>
                </c:pt>
                <c:pt idx="8">
                  <c:v>205</c:v>
                </c:pt>
                <c:pt idx="9">
                  <c:v>206</c:v>
                </c:pt>
                <c:pt idx="10">
                  <c:v>210</c:v>
                </c:pt>
                <c:pt idx="11">
                  <c:v>300</c:v>
                </c:pt>
                <c:pt idx="12">
                  <c:v>301</c:v>
                </c:pt>
                <c:pt idx="13">
                  <c:v>302</c:v>
                </c:pt>
                <c:pt idx="14">
                  <c:v>303</c:v>
                </c:pt>
                <c:pt idx="15">
                  <c:v>304</c:v>
                </c:pt>
                <c:pt idx="16">
                  <c:v>305</c:v>
                </c:pt>
                <c:pt idx="17">
                  <c:v>306</c:v>
                </c:pt>
                <c:pt idx="18">
                  <c:v>307</c:v>
                </c:pt>
                <c:pt idx="19">
                  <c:v>308</c:v>
                </c:pt>
              </c:numCache>
            </c:numRef>
          </c:cat>
          <c:val>
            <c:numRef>
              <c:f>Alkalinity!$B$2:$B$21</c:f>
              <c:numCache>
                <c:formatCode>0.0</c:formatCode>
                <c:ptCount val="20"/>
                <c:pt idx="0">
                  <c:v>48</c:v>
                </c:pt>
                <c:pt idx="1">
                  <c:v>22</c:v>
                </c:pt>
                <c:pt idx="2">
                  <c:v>4</c:v>
                </c:pt>
                <c:pt idx="3">
                  <c:v>6</c:v>
                </c:pt>
                <c:pt idx="4">
                  <c:v>30</c:v>
                </c:pt>
                <c:pt idx="5">
                  <c:v>126</c:v>
                </c:pt>
                <c:pt idx="6">
                  <c:v>36</c:v>
                </c:pt>
                <c:pt idx="7">
                  <c:v>158</c:v>
                </c:pt>
                <c:pt idx="8">
                  <c:v>30</c:v>
                </c:pt>
                <c:pt idx="9">
                  <c:v>198</c:v>
                </c:pt>
                <c:pt idx="10">
                  <c:v>134</c:v>
                </c:pt>
                <c:pt idx="11">
                  <c:v>126</c:v>
                </c:pt>
                <c:pt idx="12">
                  <c:v>48</c:v>
                </c:pt>
                <c:pt idx="13">
                  <c:v>112</c:v>
                </c:pt>
                <c:pt idx="14">
                  <c:v>80</c:v>
                </c:pt>
                <c:pt idx="15">
                  <c:v>120</c:v>
                </c:pt>
                <c:pt idx="16">
                  <c:v>74</c:v>
                </c:pt>
                <c:pt idx="17">
                  <c:v>140</c:v>
                </c:pt>
                <c:pt idx="18">
                  <c:v>54</c:v>
                </c:pt>
                <c:pt idx="19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0-4C69-B7DE-3EC60359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302200"/>
        <c:axId val="494575096"/>
      </c:barChart>
      <c:lineChart>
        <c:grouping val="standard"/>
        <c:varyColors val="0"/>
        <c:ser>
          <c:idx val="1"/>
          <c:order val="1"/>
          <c:tx>
            <c:strRef>
              <c:f>Alkalinity!$C$1</c:f>
              <c:strCache>
                <c:ptCount val="1"/>
                <c:pt idx="0">
                  <c:v>Mean Alkalinity  = 82.5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Alkalinity!$C$2:$C$21</c:f>
              <c:numCache>
                <c:formatCode>General</c:formatCode>
                <c:ptCount val="20"/>
                <c:pt idx="0">
                  <c:v>82.5</c:v>
                </c:pt>
                <c:pt idx="1">
                  <c:v>82.5</c:v>
                </c:pt>
                <c:pt idx="2">
                  <c:v>82.5</c:v>
                </c:pt>
                <c:pt idx="3">
                  <c:v>82.5</c:v>
                </c:pt>
                <c:pt idx="4">
                  <c:v>82.5</c:v>
                </c:pt>
                <c:pt idx="5">
                  <c:v>82.5</c:v>
                </c:pt>
                <c:pt idx="6">
                  <c:v>82.5</c:v>
                </c:pt>
                <c:pt idx="7">
                  <c:v>82.5</c:v>
                </c:pt>
                <c:pt idx="8">
                  <c:v>82.5</c:v>
                </c:pt>
                <c:pt idx="9">
                  <c:v>82.5</c:v>
                </c:pt>
                <c:pt idx="10">
                  <c:v>82.5</c:v>
                </c:pt>
                <c:pt idx="11">
                  <c:v>82.5</c:v>
                </c:pt>
                <c:pt idx="12">
                  <c:v>82.5</c:v>
                </c:pt>
                <c:pt idx="13">
                  <c:v>82.5</c:v>
                </c:pt>
                <c:pt idx="14">
                  <c:v>82.5</c:v>
                </c:pt>
                <c:pt idx="15">
                  <c:v>82.5</c:v>
                </c:pt>
                <c:pt idx="16">
                  <c:v>82.5</c:v>
                </c:pt>
                <c:pt idx="17">
                  <c:v>82.5</c:v>
                </c:pt>
                <c:pt idx="18">
                  <c:v>82.5</c:v>
                </c:pt>
                <c:pt idx="19">
                  <c:v>82.5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60-4C69-B7DE-3EC60359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302200"/>
        <c:axId val="494575096"/>
      </c:lineChart>
      <c:catAx>
        <c:axId val="42330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575096"/>
        <c:crosses val="autoZero"/>
        <c:auto val="1"/>
        <c:lblAlgn val="ctr"/>
        <c:lblOffset val="100"/>
        <c:noMultiLvlLbl val="0"/>
      </c:catAx>
      <c:valAx>
        <c:axId val="494575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Alkalinity:</a:t>
                </a:r>
                <a:r>
                  <a:rPr lang="en-US" baseline="0"/>
                  <a:t> </a:t>
                </a:r>
                <a:r>
                  <a:rPr lang="en-US"/>
                  <a:t>CaCO</a:t>
                </a:r>
                <a:r>
                  <a:rPr lang="en-US" baseline="-25000"/>
                  <a:t>3</a:t>
                </a:r>
                <a:r>
                  <a:rPr lang="en-US"/>
                  <a:t>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302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Nitrogen</a:t>
            </a:r>
          </a:p>
          <a:p>
            <a:pPr>
              <a:defRPr/>
            </a:pPr>
            <a:r>
              <a:rPr lang="en-US" baseline="0"/>
              <a:t>StreamSmart: November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TN!$B$1</c:f>
              <c:strCache>
                <c:ptCount val="1"/>
                <c:pt idx="0">
                  <c:v>Site Total 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TN!$A$2:$A$21</c:f>
              <c:numCache>
                <c:formatCode>General</c:formatCode>
                <c:ptCount val="2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107</c:v>
                </c:pt>
                <c:pt idx="5">
                  <c:v>200</c:v>
                </c:pt>
                <c:pt idx="6">
                  <c:v>201</c:v>
                </c:pt>
                <c:pt idx="7">
                  <c:v>202</c:v>
                </c:pt>
                <c:pt idx="8">
                  <c:v>205</c:v>
                </c:pt>
                <c:pt idx="9">
                  <c:v>206</c:v>
                </c:pt>
                <c:pt idx="10">
                  <c:v>210</c:v>
                </c:pt>
                <c:pt idx="11">
                  <c:v>300</c:v>
                </c:pt>
                <c:pt idx="12">
                  <c:v>301</c:v>
                </c:pt>
                <c:pt idx="13">
                  <c:v>302</c:v>
                </c:pt>
                <c:pt idx="14">
                  <c:v>303</c:v>
                </c:pt>
                <c:pt idx="15">
                  <c:v>304</c:v>
                </c:pt>
                <c:pt idx="16">
                  <c:v>305</c:v>
                </c:pt>
                <c:pt idx="17">
                  <c:v>306</c:v>
                </c:pt>
                <c:pt idx="18">
                  <c:v>307</c:v>
                </c:pt>
                <c:pt idx="19">
                  <c:v>308</c:v>
                </c:pt>
              </c:numCache>
            </c:numRef>
          </c:cat>
          <c:val>
            <c:numRef>
              <c:f>TN!$B$2:$B$21</c:f>
              <c:numCache>
                <c:formatCode>0.00</c:formatCode>
                <c:ptCount val="20"/>
                <c:pt idx="0">
                  <c:v>0.46</c:v>
                </c:pt>
                <c:pt idx="1">
                  <c:v>0.65</c:v>
                </c:pt>
                <c:pt idx="2">
                  <c:v>0.19</c:v>
                </c:pt>
                <c:pt idx="3">
                  <c:v>0.36</c:v>
                </c:pt>
                <c:pt idx="4">
                  <c:v>0.48</c:v>
                </c:pt>
                <c:pt idx="5">
                  <c:v>0.62</c:v>
                </c:pt>
                <c:pt idx="6">
                  <c:v>0.92</c:v>
                </c:pt>
                <c:pt idx="7">
                  <c:v>0.95</c:v>
                </c:pt>
                <c:pt idx="8">
                  <c:v>1</c:v>
                </c:pt>
                <c:pt idx="9">
                  <c:v>0.99</c:v>
                </c:pt>
                <c:pt idx="10">
                  <c:v>0.83</c:v>
                </c:pt>
                <c:pt idx="11">
                  <c:v>5.99</c:v>
                </c:pt>
                <c:pt idx="12">
                  <c:v>1.39</c:v>
                </c:pt>
                <c:pt idx="13">
                  <c:v>3.99</c:v>
                </c:pt>
                <c:pt idx="14">
                  <c:v>5.48</c:v>
                </c:pt>
                <c:pt idx="15">
                  <c:v>5.05</c:v>
                </c:pt>
                <c:pt idx="16">
                  <c:v>2.64</c:v>
                </c:pt>
                <c:pt idx="17">
                  <c:v>2.2200000000000002</c:v>
                </c:pt>
                <c:pt idx="18">
                  <c:v>1.05</c:v>
                </c:pt>
                <c:pt idx="19">
                  <c:v>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0-4CC3-BCF3-297789350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7883808"/>
        <c:axId val="747885120"/>
      </c:barChart>
      <c:lineChart>
        <c:grouping val="standard"/>
        <c:varyColors val="0"/>
        <c:ser>
          <c:idx val="1"/>
          <c:order val="1"/>
          <c:tx>
            <c:strRef>
              <c:f>TN!$C$1</c:f>
              <c:strCache>
                <c:ptCount val="1"/>
                <c:pt idx="0">
                  <c:v>Mean TN = 1.86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TN!$A$2:$A$21</c:f>
              <c:numCache>
                <c:formatCode>General</c:formatCode>
                <c:ptCount val="2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107</c:v>
                </c:pt>
                <c:pt idx="5">
                  <c:v>200</c:v>
                </c:pt>
                <c:pt idx="6">
                  <c:v>201</c:v>
                </c:pt>
                <c:pt idx="7">
                  <c:v>202</c:v>
                </c:pt>
                <c:pt idx="8">
                  <c:v>205</c:v>
                </c:pt>
                <c:pt idx="9">
                  <c:v>206</c:v>
                </c:pt>
                <c:pt idx="10">
                  <c:v>210</c:v>
                </c:pt>
                <c:pt idx="11">
                  <c:v>300</c:v>
                </c:pt>
                <c:pt idx="12">
                  <c:v>301</c:v>
                </c:pt>
                <c:pt idx="13">
                  <c:v>302</c:v>
                </c:pt>
                <c:pt idx="14">
                  <c:v>303</c:v>
                </c:pt>
                <c:pt idx="15">
                  <c:v>304</c:v>
                </c:pt>
                <c:pt idx="16">
                  <c:v>305</c:v>
                </c:pt>
                <c:pt idx="17">
                  <c:v>306</c:v>
                </c:pt>
                <c:pt idx="18">
                  <c:v>307</c:v>
                </c:pt>
                <c:pt idx="19">
                  <c:v>308</c:v>
                </c:pt>
              </c:numCache>
            </c:numRef>
          </c:cat>
          <c:val>
            <c:numRef>
              <c:f>TN!$C$2:$C$21</c:f>
              <c:numCache>
                <c:formatCode>0.00</c:formatCode>
                <c:ptCount val="20"/>
                <c:pt idx="0">
                  <c:v>1.8599999999999999</c:v>
                </c:pt>
                <c:pt idx="1">
                  <c:v>1.8599999999999999</c:v>
                </c:pt>
                <c:pt idx="2">
                  <c:v>1.8599999999999999</c:v>
                </c:pt>
                <c:pt idx="3">
                  <c:v>1.8599999999999999</c:v>
                </c:pt>
                <c:pt idx="4">
                  <c:v>1.8599999999999999</c:v>
                </c:pt>
                <c:pt idx="5">
                  <c:v>1.8599999999999999</c:v>
                </c:pt>
                <c:pt idx="6">
                  <c:v>1.8599999999999999</c:v>
                </c:pt>
                <c:pt idx="7">
                  <c:v>1.8599999999999999</c:v>
                </c:pt>
                <c:pt idx="8">
                  <c:v>1.8599999999999999</c:v>
                </c:pt>
                <c:pt idx="9">
                  <c:v>1.8599999999999999</c:v>
                </c:pt>
                <c:pt idx="10">
                  <c:v>1.8599999999999999</c:v>
                </c:pt>
                <c:pt idx="11">
                  <c:v>1.8599999999999999</c:v>
                </c:pt>
                <c:pt idx="12">
                  <c:v>1.8599999999999999</c:v>
                </c:pt>
                <c:pt idx="13">
                  <c:v>1.8599999999999999</c:v>
                </c:pt>
                <c:pt idx="14">
                  <c:v>1.8599999999999999</c:v>
                </c:pt>
                <c:pt idx="15">
                  <c:v>1.8599999999999999</c:v>
                </c:pt>
                <c:pt idx="16">
                  <c:v>1.8599999999999999</c:v>
                </c:pt>
                <c:pt idx="17">
                  <c:v>1.8599999999999999</c:v>
                </c:pt>
                <c:pt idx="18">
                  <c:v>1.8599999999999999</c:v>
                </c:pt>
                <c:pt idx="19">
                  <c:v>1.8599999999999999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0-4CC3-BCF3-297789350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883808"/>
        <c:axId val="747885120"/>
      </c:lineChart>
      <c:catAx>
        <c:axId val="74788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885120"/>
        <c:crosses val="autoZero"/>
        <c:auto val="1"/>
        <c:lblAlgn val="ctr"/>
        <c:lblOffset val="100"/>
        <c:noMultiLvlLbl val="0"/>
      </c:catAx>
      <c:valAx>
        <c:axId val="74788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88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Nitrogen</a:t>
            </a:r>
          </a:p>
          <a:p>
            <a:pPr>
              <a:defRPr/>
            </a:pPr>
            <a:r>
              <a:rPr lang="en-US"/>
              <a:t>StreamSmart 2016-2019:</a:t>
            </a:r>
            <a:r>
              <a:rPr lang="en-US" baseline="0"/>
              <a:t> Max, Avg, Min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TN!$H$1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TN!$G$2:$G$14</c:f>
              <c:numCache>
                <c:formatCode>mmm\-yy</c:formatCode>
                <c:ptCount val="13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42767</c:v>
                </c:pt>
                <c:pt idx="12">
                  <c:v>42675</c:v>
                </c:pt>
              </c:numCache>
            </c:numRef>
          </c:cat>
          <c:val>
            <c:numRef>
              <c:f>TN!$H$2:$H$14</c:f>
              <c:numCache>
                <c:formatCode>0.00</c:formatCode>
                <c:ptCount val="13"/>
                <c:pt idx="0">
                  <c:v>5.99</c:v>
                </c:pt>
                <c:pt idx="1">
                  <c:v>4.8099999999999996</c:v>
                </c:pt>
                <c:pt idx="2">
                  <c:v>4.5599999999999996</c:v>
                </c:pt>
                <c:pt idx="3">
                  <c:v>5.89</c:v>
                </c:pt>
                <c:pt idx="4">
                  <c:v>7.4</c:v>
                </c:pt>
                <c:pt idx="5">
                  <c:v>4.67</c:v>
                </c:pt>
                <c:pt idx="6">
                  <c:v>4.13</c:v>
                </c:pt>
                <c:pt idx="7">
                  <c:v>4.7699999999999996</c:v>
                </c:pt>
                <c:pt idx="8">
                  <c:v>7.32</c:v>
                </c:pt>
                <c:pt idx="9">
                  <c:v>3.47</c:v>
                </c:pt>
                <c:pt idx="10">
                  <c:v>5.08</c:v>
                </c:pt>
                <c:pt idx="11">
                  <c:v>6.55</c:v>
                </c:pt>
                <c:pt idx="12">
                  <c:v>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6A-4C75-96B0-557561640724}"/>
            </c:ext>
          </c:extLst>
        </c:ser>
        <c:ser>
          <c:idx val="1"/>
          <c:order val="1"/>
          <c:tx>
            <c:strRef>
              <c:f>TN!$I$1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TN!$G$2:$G$14</c:f>
              <c:numCache>
                <c:formatCode>mmm\-yy</c:formatCode>
                <c:ptCount val="13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42767</c:v>
                </c:pt>
                <c:pt idx="12">
                  <c:v>42675</c:v>
                </c:pt>
              </c:numCache>
            </c:numRef>
          </c:cat>
          <c:val>
            <c:numRef>
              <c:f>TN!$I$2:$I$14</c:f>
              <c:numCache>
                <c:formatCode>0.00</c:formatCode>
                <c:ptCount val="13"/>
                <c:pt idx="0" formatCode="0.0">
                  <c:v>1.8599999999999999</c:v>
                </c:pt>
                <c:pt idx="1">
                  <c:v>1.6</c:v>
                </c:pt>
                <c:pt idx="2">
                  <c:v>1.56</c:v>
                </c:pt>
                <c:pt idx="3">
                  <c:v>2.08</c:v>
                </c:pt>
                <c:pt idx="4">
                  <c:v>2.0299999999999998</c:v>
                </c:pt>
                <c:pt idx="5">
                  <c:v>1.52</c:v>
                </c:pt>
                <c:pt idx="6">
                  <c:v>1.6810526315789474</c:v>
                </c:pt>
                <c:pt idx="7">
                  <c:v>1.9163157894736844</c:v>
                </c:pt>
                <c:pt idx="8">
                  <c:v>1.86</c:v>
                </c:pt>
                <c:pt idx="9">
                  <c:v>1.7763636363636364</c:v>
                </c:pt>
                <c:pt idx="10">
                  <c:v>1.72823529411765</c:v>
                </c:pt>
                <c:pt idx="11">
                  <c:v>2.0499999999999998</c:v>
                </c:pt>
                <c:pt idx="12">
                  <c:v>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6A-4C75-96B0-557561640724}"/>
            </c:ext>
          </c:extLst>
        </c:ser>
        <c:ser>
          <c:idx val="2"/>
          <c:order val="2"/>
          <c:tx>
            <c:strRef>
              <c:f>TN!$J$1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TN!$G$2:$G$14</c:f>
              <c:numCache>
                <c:formatCode>mmm\-yy</c:formatCode>
                <c:ptCount val="13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42767</c:v>
                </c:pt>
                <c:pt idx="12">
                  <c:v>42675</c:v>
                </c:pt>
              </c:numCache>
            </c:numRef>
          </c:cat>
          <c:val>
            <c:numRef>
              <c:f>TN!$J$2:$J$14</c:f>
              <c:numCache>
                <c:formatCode>0.00</c:formatCode>
                <c:ptCount val="13"/>
                <c:pt idx="0">
                  <c:v>0.19</c:v>
                </c:pt>
                <c:pt idx="1">
                  <c:v>0.1</c:v>
                </c:pt>
                <c:pt idx="2">
                  <c:v>0.09</c:v>
                </c:pt>
                <c:pt idx="3">
                  <c:v>0.1</c:v>
                </c:pt>
                <c:pt idx="4">
                  <c:v>0.06</c:v>
                </c:pt>
                <c:pt idx="5">
                  <c:v>0.08</c:v>
                </c:pt>
                <c:pt idx="6">
                  <c:v>0.1</c:v>
                </c:pt>
                <c:pt idx="7">
                  <c:v>0.14000000000000001</c:v>
                </c:pt>
                <c:pt idx="8">
                  <c:v>0.15</c:v>
                </c:pt>
                <c:pt idx="9">
                  <c:v>0.23</c:v>
                </c:pt>
                <c:pt idx="10">
                  <c:v>0.09</c:v>
                </c:pt>
                <c:pt idx="11">
                  <c:v>0.12</c:v>
                </c:pt>
                <c:pt idx="12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6A-4C75-96B0-557561640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699176"/>
        <c:axId val="794699504"/>
      </c:lineChart>
      <c:catAx>
        <c:axId val="794699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699504"/>
        <c:crosses val="autoZero"/>
        <c:auto val="0"/>
        <c:lblAlgn val="ctr"/>
        <c:lblOffset val="100"/>
        <c:noMultiLvlLbl val="0"/>
      </c:catAx>
      <c:valAx>
        <c:axId val="79469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69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Phosphorus</a:t>
            </a:r>
          </a:p>
          <a:p>
            <a:pPr>
              <a:defRPr/>
            </a:pPr>
            <a:r>
              <a:rPr lang="en-US"/>
              <a:t>StreamSmart: November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TP!$B$1</c:f>
              <c:strCache>
                <c:ptCount val="1"/>
                <c:pt idx="0">
                  <c:v>Site Total 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TP!$A$2:$A$21</c:f>
              <c:numCache>
                <c:formatCode>General</c:formatCode>
                <c:ptCount val="2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107</c:v>
                </c:pt>
                <c:pt idx="5">
                  <c:v>200</c:v>
                </c:pt>
                <c:pt idx="6">
                  <c:v>201</c:v>
                </c:pt>
                <c:pt idx="7">
                  <c:v>202</c:v>
                </c:pt>
                <c:pt idx="8">
                  <c:v>205</c:v>
                </c:pt>
                <c:pt idx="9">
                  <c:v>206</c:v>
                </c:pt>
                <c:pt idx="10">
                  <c:v>210</c:v>
                </c:pt>
                <c:pt idx="11">
                  <c:v>300</c:v>
                </c:pt>
                <c:pt idx="12">
                  <c:v>301</c:v>
                </c:pt>
                <c:pt idx="13">
                  <c:v>302</c:v>
                </c:pt>
                <c:pt idx="14">
                  <c:v>303</c:v>
                </c:pt>
                <c:pt idx="15">
                  <c:v>304</c:v>
                </c:pt>
                <c:pt idx="16">
                  <c:v>305</c:v>
                </c:pt>
                <c:pt idx="17">
                  <c:v>306</c:v>
                </c:pt>
                <c:pt idx="18">
                  <c:v>307</c:v>
                </c:pt>
                <c:pt idx="19">
                  <c:v>308</c:v>
                </c:pt>
              </c:numCache>
            </c:numRef>
          </c:cat>
          <c:val>
            <c:numRef>
              <c:f>TP!$B$2:$B$21</c:f>
              <c:numCache>
                <c:formatCode>General</c:formatCode>
                <c:ptCount val="20"/>
                <c:pt idx="0">
                  <c:v>4.0000000000000001E-3</c:v>
                </c:pt>
                <c:pt idx="1">
                  <c:v>4.0000000000000001E-3</c:v>
                </c:pt>
                <c:pt idx="2">
                  <c:v>4.0000000000000001E-3</c:v>
                </c:pt>
                <c:pt idx="3">
                  <c:v>7.0000000000000001E-3</c:v>
                </c:pt>
                <c:pt idx="4">
                  <c:v>8.0000000000000002E-3</c:v>
                </c:pt>
                <c:pt idx="5">
                  <c:v>1.2E-2</c:v>
                </c:pt>
                <c:pt idx="6">
                  <c:v>5.0000000000000001E-3</c:v>
                </c:pt>
                <c:pt idx="7">
                  <c:v>2.1999999999999999E-2</c:v>
                </c:pt>
                <c:pt idx="8">
                  <c:v>8.0000000000000002E-3</c:v>
                </c:pt>
                <c:pt idx="9">
                  <c:v>3.7999999999999999E-2</c:v>
                </c:pt>
                <c:pt idx="10">
                  <c:v>1.9E-2</c:v>
                </c:pt>
                <c:pt idx="11">
                  <c:v>3.5000000000000003E-2</c:v>
                </c:pt>
                <c:pt idx="12">
                  <c:v>2.7E-2</c:v>
                </c:pt>
                <c:pt idx="13">
                  <c:v>3.2000000000000001E-2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1.7000000000000001E-2</c:v>
                </c:pt>
                <c:pt idx="17">
                  <c:v>4.0000000000000001E-3</c:v>
                </c:pt>
                <c:pt idx="18">
                  <c:v>1.4999999999999999E-2</c:v>
                </c:pt>
                <c:pt idx="19">
                  <c:v>2.7E-2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8-4D73-A946-C39169C84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7871344"/>
        <c:axId val="747878560"/>
      </c:barChart>
      <c:lineChart>
        <c:grouping val="standard"/>
        <c:varyColors val="0"/>
        <c:ser>
          <c:idx val="1"/>
          <c:order val="1"/>
          <c:tx>
            <c:strRef>
              <c:f>TP!$C$1</c:f>
              <c:strCache>
                <c:ptCount val="1"/>
                <c:pt idx="0">
                  <c:v>Mean TP = 0.015mg/L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TP!$A$2:$A$21</c:f>
              <c:numCache>
                <c:formatCode>General</c:formatCode>
                <c:ptCount val="2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107</c:v>
                </c:pt>
                <c:pt idx="5">
                  <c:v>200</c:v>
                </c:pt>
                <c:pt idx="6">
                  <c:v>201</c:v>
                </c:pt>
                <c:pt idx="7">
                  <c:v>202</c:v>
                </c:pt>
                <c:pt idx="8">
                  <c:v>205</c:v>
                </c:pt>
                <c:pt idx="9">
                  <c:v>206</c:v>
                </c:pt>
                <c:pt idx="10">
                  <c:v>210</c:v>
                </c:pt>
                <c:pt idx="11">
                  <c:v>300</c:v>
                </c:pt>
                <c:pt idx="12">
                  <c:v>301</c:v>
                </c:pt>
                <c:pt idx="13">
                  <c:v>302</c:v>
                </c:pt>
                <c:pt idx="14">
                  <c:v>303</c:v>
                </c:pt>
                <c:pt idx="15">
                  <c:v>304</c:v>
                </c:pt>
                <c:pt idx="16">
                  <c:v>305</c:v>
                </c:pt>
                <c:pt idx="17">
                  <c:v>306</c:v>
                </c:pt>
                <c:pt idx="18">
                  <c:v>307</c:v>
                </c:pt>
                <c:pt idx="19">
                  <c:v>308</c:v>
                </c:pt>
              </c:numCache>
            </c:numRef>
          </c:cat>
          <c:val>
            <c:numRef>
              <c:f>TP!$C$2:$C$21</c:f>
              <c:numCache>
                <c:formatCode>0.000</c:formatCode>
                <c:ptCount val="20"/>
                <c:pt idx="0">
                  <c:v>1.4900000000000002E-2</c:v>
                </c:pt>
                <c:pt idx="1">
                  <c:v>1.4900000000000002E-2</c:v>
                </c:pt>
                <c:pt idx="2">
                  <c:v>1.4900000000000002E-2</c:v>
                </c:pt>
                <c:pt idx="3">
                  <c:v>1.4900000000000002E-2</c:v>
                </c:pt>
                <c:pt idx="4">
                  <c:v>1.4900000000000002E-2</c:v>
                </c:pt>
                <c:pt idx="5">
                  <c:v>1.4900000000000002E-2</c:v>
                </c:pt>
                <c:pt idx="6">
                  <c:v>1.4900000000000002E-2</c:v>
                </c:pt>
                <c:pt idx="7">
                  <c:v>1.4900000000000002E-2</c:v>
                </c:pt>
                <c:pt idx="8">
                  <c:v>1.4900000000000002E-2</c:v>
                </c:pt>
                <c:pt idx="9">
                  <c:v>1.4900000000000002E-2</c:v>
                </c:pt>
                <c:pt idx="10">
                  <c:v>1.4900000000000002E-2</c:v>
                </c:pt>
                <c:pt idx="11">
                  <c:v>1.4900000000000002E-2</c:v>
                </c:pt>
                <c:pt idx="12">
                  <c:v>1.4900000000000002E-2</c:v>
                </c:pt>
                <c:pt idx="13">
                  <c:v>1.4900000000000002E-2</c:v>
                </c:pt>
                <c:pt idx="14">
                  <c:v>1.4900000000000002E-2</c:v>
                </c:pt>
                <c:pt idx="15">
                  <c:v>1.4900000000000002E-2</c:v>
                </c:pt>
                <c:pt idx="16">
                  <c:v>1.4900000000000002E-2</c:v>
                </c:pt>
                <c:pt idx="17">
                  <c:v>1.4900000000000002E-2</c:v>
                </c:pt>
                <c:pt idx="18">
                  <c:v>1.4900000000000002E-2</c:v>
                </c:pt>
                <c:pt idx="19">
                  <c:v>1.4900000000000002E-2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8-4D73-A946-C39169C84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871344"/>
        <c:axId val="747878560"/>
      </c:lineChart>
      <c:catAx>
        <c:axId val="74787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878560"/>
        <c:crosses val="autoZero"/>
        <c:auto val="1"/>
        <c:lblAlgn val="ctr"/>
        <c:lblOffset val="100"/>
        <c:noMultiLvlLbl val="0"/>
      </c:catAx>
      <c:valAx>
        <c:axId val="74787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87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Phosphorus</a:t>
            </a:r>
          </a:p>
          <a:p>
            <a:pPr>
              <a:defRPr/>
            </a:pPr>
            <a:r>
              <a:rPr lang="en-US"/>
              <a:t>StreamSmart</a:t>
            </a:r>
            <a:r>
              <a:rPr lang="en-US" baseline="0"/>
              <a:t> 2016-2019: Max, Avg, Min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TP!$H$1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TP!$G$2:$G$14</c15:sqref>
                  </c15:fullRef>
                </c:ext>
              </c:extLst>
              <c:f>(TP!$G$2:$G$12,TP!$G$14)</c:f>
              <c:numCache>
                <c:formatCode>mmm\-yy</c:formatCode>
                <c:ptCount val="12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42675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TP!$H$2:$H$14</c15:sqref>
                  </c15:fullRef>
                </c:ext>
              </c:extLst>
              <c:f>(TP!$H$2:$H$12,TP!$H$14)</c:f>
              <c:numCache>
                <c:formatCode>0.000</c:formatCode>
                <c:ptCount val="12"/>
                <c:pt idx="0">
                  <c:v>3.7999999999999999E-2</c:v>
                </c:pt>
                <c:pt idx="1">
                  <c:v>0.24099999999999999</c:v>
                </c:pt>
                <c:pt idx="2">
                  <c:v>0.04</c:v>
                </c:pt>
                <c:pt idx="3">
                  <c:v>0.11600000000000001</c:v>
                </c:pt>
                <c:pt idx="4">
                  <c:v>0.12</c:v>
                </c:pt>
                <c:pt idx="5">
                  <c:v>0.316</c:v>
                </c:pt>
                <c:pt idx="6">
                  <c:v>5.6000000000000001E-2</c:v>
                </c:pt>
                <c:pt idx="7">
                  <c:v>0.107</c:v>
                </c:pt>
                <c:pt idx="8">
                  <c:v>0.13</c:v>
                </c:pt>
                <c:pt idx="9">
                  <c:v>0.114</c:v>
                </c:pt>
                <c:pt idx="10">
                  <c:v>6.2E-2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E-48B4-8A8E-F8A87AF27DBE}"/>
            </c:ext>
          </c:extLst>
        </c:ser>
        <c:ser>
          <c:idx val="1"/>
          <c:order val="1"/>
          <c:tx>
            <c:strRef>
              <c:f>TP!$I$1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TP!$G$2:$G$14</c15:sqref>
                  </c15:fullRef>
                </c:ext>
              </c:extLst>
              <c:f>(TP!$G$2:$G$12,TP!$G$14)</c:f>
              <c:numCache>
                <c:formatCode>mmm\-yy</c:formatCode>
                <c:ptCount val="12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42675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TP!$I$2:$I$14</c15:sqref>
                  </c15:fullRef>
                </c:ext>
              </c:extLst>
              <c:f>(TP!$I$2:$I$12,TP!$I$14)</c:f>
              <c:numCache>
                <c:formatCode>0.000</c:formatCode>
                <c:ptCount val="12"/>
                <c:pt idx="0">
                  <c:v>1.4900000000000002E-2</c:v>
                </c:pt>
                <c:pt idx="1">
                  <c:v>3.4000000000000002E-2</c:v>
                </c:pt>
                <c:pt idx="2">
                  <c:v>1.9E-2</c:v>
                </c:pt>
                <c:pt idx="3">
                  <c:v>1.4999999999999999E-2</c:v>
                </c:pt>
                <c:pt idx="4">
                  <c:v>1.9E-2</c:v>
                </c:pt>
                <c:pt idx="5">
                  <c:v>3.1052631578947373E-2</c:v>
                </c:pt>
                <c:pt idx="6">
                  <c:v>2.1105263157894742E-2</c:v>
                </c:pt>
                <c:pt idx="7">
                  <c:v>1.1210526315789473E-2</c:v>
                </c:pt>
                <c:pt idx="8">
                  <c:v>2.8000000000000001E-2</c:v>
                </c:pt>
                <c:pt idx="9">
                  <c:v>4.2363636363636353E-2</c:v>
                </c:pt>
                <c:pt idx="10">
                  <c:v>3.1529411764705882E-2</c:v>
                </c:pt>
                <c:pt idx="11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E-48B4-8A8E-F8A87AF27DBE}"/>
            </c:ext>
          </c:extLst>
        </c:ser>
        <c:ser>
          <c:idx val="2"/>
          <c:order val="2"/>
          <c:tx>
            <c:strRef>
              <c:f>TP!$J$1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TP!$G$2:$G$14</c15:sqref>
                  </c15:fullRef>
                </c:ext>
              </c:extLst>
              <c:f>(TP!$G$2:$G$12,TP!$G$14)</c:f>
              <c:numCache>
                <c:formatCode>mmm\-yy</c:formatCode>
                <c:ptCount val="12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42675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TP!$J$2:$J$14</c15:sqref>
                  </c15:fullRef>
                </c:ext>
              </c:extLst>
              <c:f>(TP!$J$2:$J$12,TP!$J$14)</c:f>
              <c:numCache>
                <c:formatCode>0.000</c:formatCode>
                <c:ptCount val="12"/>
                <c:pt idx="0">
                  <c:v>4.0000000000000001E-3</c:v>
                </c:pt>
                <c:pt idx="1">
                  <c:v>6.0000000000000001E-3</c:v>
                </c:pt>
                <c:pt idx="2">
                  <c:v>3.0000000000000001E-3</c:v>
                </c:pt>
                <c:pt idx="3">
                  <c:v>0</c:v>
                </c:pt>
                <c:pt idx="4">
                  <c:v>2E-3</c:v>
                </c:pt>
                <c:pt idx="5">
                  <c:v>0</c:v>
                </c:pt>
                <c:pt idx="6">
                  <c:v>6.0000000000000001E-3</c:v>
                </c:pt>
                <c:pt idx="7">
                  <c:v>0</c:v>
                </c:pt>
                <c:pt idx="8">
                  <c:v>8.9999999999999993E-3</c:v>
                </c:pt>
                <c:pt idx="9">
                  <c:v>1.4E-2</c:v>
                </c:pt>
                <c:pt idx="10">
                  <c:v>1.7999999999999999E-2</c:v>
                </c:pt>
                <c:pt idx="11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9E-48B4-8A8E-F8A87AF27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063880"/>
        <c:axId val="812064208"/>
      </c:lineChart>
      <c:catAx>
        <c:axId val="8120638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064208"/>
        <c:crosses val="autoZero"/>
        <c:auto val="0"/>
        <c:lblAlgn val="ctr"/>
        <c:lblOffset val="100"/>
        <c:noMultiLvlLbl val="0"/>
      </c:catAx>
      <c:valAx>
        <c:axId val="81206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063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Alkalinity</a:t>
            </a:r>
          </a:p>
          <a:p>
            <a:pPr>
              <a:defRPr/>
            </a:pPr>
            <a:r>
              <a:rPr lang="en-US"/>
              <a:t>StreamSmart 2016-2019: Max,</a:t>
            </a:r>
            <a:r>
              <a:rPr lang="en-US" baseline="0"/>
              <a:t> Avg, Min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Alkalinity!$I$1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Alkalinity!$H$2:$H$14</c:f>
              <c:numCache>
                <c:formatCode>mmm\-yy</c:formatCode>
                <c:ptCount val="13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42767</c:v>
                </c:pt>
                <c:pt idx="12">
                  <c:v>42675</c:v>
                </c:pt>
              </c:numCache>
            </c:numRef>
          </c:cat>
          <c:val>
            <c:numRef>
              <c:f>Alkalinity!$I$2:$I$14</c:f>
              <c:numCache>
                <c:formatCode>0.0</c:formatCode>
                <c:ptCount val="13"/>
                <c:pt idx="0">
                  <c:v>198</c:v>
                </c:pt>
                <c:pt idx="1">
                  <c:v>182</c:v>
                </c:pt>
                <c:pt idx="2">
                  <c:v>188</c:v>
                </c:pt>
                <c:pt idx="3">
                  <c:v>146</c:v>
                </c:pt>
                <c:pt idx="4">
                  <c:v>160</c:v>
                </c:pt>
                <c:pt idx="5">
                  <c:v>174</c:v>
                </c:pt>
                <c:pt idx="6">
                  <c:v>152</c:v>
                </c:pt>
                <c:pt idx="7">
                  <c:v>152</c:v>
                </c:pt>
                <c:pt idx="8">
                  <c:v>184</c:v>
                </c:pt>
                <c:pt idx="9">
                  <c:v>162</c:v>
                </c:pt>
                <c:pt idx="10">
                  <c:v>160</c:v>
                </c:pt>
                <c:pt idx="11">
                  <c:v>152</c:v>
                </c:pt>
                <c:pt idx="12">
                  <c:v>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22-4F2F-8E44-903748E4CA54}"/>
            </c:ext>
          </c:extLst>
        </c:ser>
        <c:ser>
          <c:idx val="1"/>
          <c:order val="1"/>
          <c:tx>
            <c:strRef>
              <c:f>Alkalinity!$J$1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Alkalinity!$H$2:$H$14</c:f>
              <c:numCache>
                <c:formatCode>mmm\-yy</c:formatCode>
                <c:ptCount val="13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42767</c:v>
                </c:pt>
                <c:pt idx="12">
                  <c:v>42675</c:v>
                </c:pt>
              </c:numCache>
            </c:numRef>
          </c:cat>
          <c:val>
            <c:numRef>
              <c:f>Alkalinity!$J$2:$J$14</c:f>
              <c:numCache>
                <c:formatCode>0.0</c:formatCode>
                <c:ptCount val="13"/>
                <c:pt idx="0">
                  <c:v>82.5</c:v>
                </c:pt>
                <c:pt idx="1">
                  <c:v>93.7</c:v>
                </c:pt>
                <c:pt idx="2">
                  <c:v>79.7</c:v>
                </c:pt>
                <c:pt idx="3">
                  <c:v>76.2</c:v>
                </c:pt>
                <c:pt idx="4">
                  <c:v>90.5</c:v>
                </c:pt>
                <c:pt idx="5">
                  <c:v>105.57894736842105</c:v>
                </c:pt>
                <c:pt idx="6">
                  <c:v>82.5</c:v>
                </c:pt>
                <c:pt idx="7">
                  <c:v>86.526315789473685</c:v>
                </c:pt>
                <c:pt idx="8">
                  <c:v>108.7</c:v>
                </c:pt>
                <c:pt idx="9">
                  <c:v>96.909090909090907</c:v>
                </c:pt>
                <c:pt idx="10">
                  <c:v>75.294117647058826</c:v>
                </c:pt>
                <c:pt idx="11">
                  <c:v>91.3</c:v>
                </c:pt>
                <c:pt idx="12">
                  <c:v>115.6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2-4F2F-8E44-903748E4CA54}"/>
            </c:ext>
          </c:extLst>
        </c:ser>
        <c:ser>
          <c:idx val="2"/>
          <c:order val="2"/>
          <c:tx>
            <c:strRef>
              <c:f>Alkalinity!$K$1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Alkalinity!$H$2:$H$14</c:f>
              <c:numCache>
                <c:formatCode>mmm\-yy</c:formatCode>
                <c:ptCount val="13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42767</c:v>
                </c:pt>
                <c:pt idx="12">
                  <c:v>42675</c:v>
                </c:pt>
              </c:numCache>
            </c:numRef>
          </c:cat>
          <c:val>
            <c:numRef>
              <c:f>Alkalinity!$K$2:$K$14</c:f>
              <c:numCache>
                <c:formatCode>0.0</c:formatCode>
                <c:ptCount val="13"/>
                <c:pt idx="0">
                  <c:v>4</c:v>
                </c:pt>
                <c:pt idx="1">
                  <c:v>10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2-4F2F-8E44-903748E4C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911440"/>
        <c:axId val="761909472"/>
      </c:lineChart>
      <c:catAx>
        <c:axId val="7619114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909472"/>
        <c:crosses val="autoZero"/>
        <c:auto val="0"/>
        <c:lblAlgn val="ctr"/>
        <c:lblOffset val="100"/>
        <c:noMultiLvlLbl val="0"/>
      </c:catAx>
      <c:valAx>
        <c:axId val="76190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Alkalinity CaCO</a:t>
                </a:r>
                <a:r>
                  <a:rPr lang="en-US" baseline="-25000"/>
                  <a:t>3</a:t>
                </a:r>
                <a:r>
                  <a:rPr lang="en-US" baseline="0"/>
                  <a:t>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91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Conductivity</a:t>
            </a:r>
          </a:p>
          <a:p>
            <a:pPr>
              <a:defRPr/>
            </a:pPr>
            <a:r>
              <a:rPr lang="en-US"/>
              <a:t>StreamSmart:</a:t>
            </a:r>
            <a:r>
              <a:rPr lang="en-US" baseline="0"/>
              <a:t> November 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Conductivity!$B$1</c:f>
              <c:strCache>
                <c:ptCount val="1"/>
                <c:pt idx="0">
                  <c:v>Site Conductivity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Conductivity!$A$2:$A$21</c:f>
              <c:numCache>
                <c:formatCode>General</c:formatCode>
                <c:ptCount val="2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107</c:v>
                </c:pt>
                <c:pt idx="5">
                  <c:v>200</c:v>
                </c:pt>
                <c:pt idx="6">
                  <c:v>201</c:v>
                </c:pt>
                <c:pt idx="7">
                  <c:v>202</c:v>
                </c:pt>
                <c:pt idx="8">
                  <c:v>205</c:v>
                </c:pt>
                <c:pt idx="9">
                  <c:v>206</c:v>
                </c:pt>
                <c:pt idx="10">
                  <c:v>210</c:v>
                </c:pt>
                <c:pt idx="11">
                  <c:v>300</c:v>
                </c:pt>
                <c:pt idx="12">
                  <c:v>301</c:v>
                </c:pt>
                <c:pt idx="13">
                  <c:v>302</c:v>
                </c:pt>
                <c:pt idx="14">
                  <c:v>303</c:v>
                </c:pt>
                <c:pt idx="15">
                  <c:v>304</c:v>
                </c:pt>
                <c:pt idx="16">
                  <c:v>305</c:v>
                </c:pt>
                <c:pt idx="17">
                  <c:v>306</c:v>
                </c:pt>
                <c:pt idx="18">
                  <c:v>307</c:v>
                </c:pt>
                <c:pt idx="19">
                  <c:v>308</c:v>
                </c:pt>
              </c:numCache>
            </c:numRef>
          </c:cat>
          <c:val>
            <c:numRef>
              <c:f>Conductivity!$B$2:$B$21</c:f>
              <c:numCache>
                <c:formatCode>0.0</c:formatCode>
                <c:ptCount val="20"/>
                <c:pt idx="0">
                  <c:v>150</c:v>
                </c:pt>
                <c:pt idx="1">
                  <c:v>61.1</c:v>
                </c:pt>
                <c:pt idx="2">
                  <c:v>20</c:v>
                </c:pt>
                <c:pt idx="3">
                  <c:v>26</c:v>
                </c:pt>
                <c:pt idx="4">
                  <c:v>80.900000000000006</c:v>
                </c:pt>
                <c:pt idx="5">
                  <c:v>406</c:v>
                </c:pt>
                <c:pt idx="6">
                  <c:v>94.5</c:v>
                </c:pt>
                <c:pt idx="7">
                  <c:v>558</c:v>
                </c:pt>
                <c:pt idx="8">
                  <c:v>92.2</c:v>
                </c:pt>
                <c:pt idx="9">
                  <c:v>657</c:v>
                </c:pt>
                <c:pt idx="10">
                  <c:v>418</c:v>
                </c:pt>
                <c:pt idx="11">
                  <c:v>355</c:v>
                </c:pt>
                <c:pt idx="12">
                  <c:v>140.1</c:v>
                </c:pt>
                <c:pt idx="13">
                  <c:v>305</c:v>
                </c:pt>
                <c:pt idx="14">
                  <c:v>241.2</c:v>
                </c:pt>
                <c:pt idx="15">
                  <c:v>326</c:v>
                </c:pt>
                <c:pt idx="16">
                  <c:v>199.6</c:v>
                </c:pt>
                <c:pt idx="17">
                  <c:v>337</c:v>
                </c:pt>
                <c:pt idx="18">
                  <c:v>151.9</c:v>
                </c:pt>
                <c:pt idx="19">
                  <c:v>232.8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7-41F1-AA1A-5B2FEFC3A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9993880"/>
        <c:axId val="779994208"/>
      </c:barChart>
      <c:lineChart>
        <c:grouping val="standard"/>
        <c:varyColors val="0"/>
        <c:ser>
          <c:idx val="1"/>
          <c:order val="1"/>
          <c:tx>
            <c:strRef>
              <c:f>Conductivity!$C$1</c:f>
              <c:strCache>
                <c:ptCount val="1"/>
                <c:pt idx="0">
                  <c:v>Mean Conductivity = 242.6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Conductivity!$A$2:$A$21</c:f>
              <c:numCache>
                <c:formatCode>General</c:formatCode>
                <c:ptCount val="2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107</c:v>
                </c:pt>
                <c:pt idx="5">
                  <c:v>200</c:v>
                </c:pt>
                <c:pt idx="6">
                  <c:v>201</c:v>
                </c:pt>
                <c:pt idx="7">
                  <c:v>202</c:v>
                </c:pt>
                <c:pt idx="8">
                  <c:v>205</c:v>
                </c:pt>
                <c:pt idx="9">
                  <c:v>206</c:v>
                </c:pt>
                <c:pt idx="10">
                  <c:v>210</c:v>
                </c:pt>
                <c:pt idx="11">
                  <c:v>300</c:v>
                </c:pt>
                <c:pt idx="12">
                  <c:v>301</c:v>
                </c:pt>
                <c:pt idx="13">
                  <c:v>302</c:v>
                </c:pt>
                <c:pt idx="14">
                  <c:v>303</c:v>
                </c:pt>
                <c:pt idx="15">
                  <c:v>304</c:v>
                </c:pt>
                <c:pt idx="16">
                  <c:v>305</c:v>
                </c:pt>
                <c:pt idx="17">
                  <c:v>306</c:v>
                </c:pt>
                <c:pt idx="18">
                  <c:v>307</c:v>
                </c:pt>
                <c:pt idx="19">
                  <c:v>308</c:v>
                </c:pt>
              </c:numCache>
            </c:numRef>
          </c:cat>
          <c:val>
            <c:numRef>
              <c:f>Conductivity!$C$2:$C$21</c:f>
              <c:numCache>
                <c:formatCode>0.0</c:formatCode>
                <c:ptCount val="20"/>
                <c:pt idx="0">
                  <c:v>242.61499999999995</c:v>
                </c:pt>
                <c:pt idx="1">
                  <c:v>242.61499999999995</c:v>
                </c:pt>
                <c:pt idx="2">
                  <c:v>242.61499999999995</c:v>
                </c:pt>
                <c:pt idx="3">
                  <c:v>242.61499999999995</c:v>
                </c:pt>
                <c:pt idx="4">
                  <c:v>242.61499999999995</c:v>
                </c:pt>
                <c:pt idx="5">
                  <c:v>242.61499999999995</c:v>
                </c:pt>
                <c:pt idx="6">
                  <c:v>242.61499999999995</c:v>
                </c:pt>
                <c:pt idx="7">
                  <c:v>242.61499999999995</c:v>
                </c:pt>
                <c:pt idx="8">
                  <c:v>242.61499999999995</c:v>
                </c:pt>
                <c:pt idx="9">
                  <c:v>242.61499999999995</c:v>
                </c:pt>
                <c:pt idx="10">
                  <c:v>242.61499999999995</c:v>
                </c:pt>
                <c:pt idx="11">
                  <c:v>242.61499999999995</c:v>
                </c:pt>
                <c:pt idx="12">
                  <c:v>242.61499999999995</c:v>
                </c:pt>
                <c:pt idx="13">
                  <c:v>242.61499999999995</c:v>
                </c:pt>
                <c:pt idx="14">
                  <c:v>242.61499999999995</c:v>
                </c:pt>
                <c:pt idx="15">
                  <c:v>242.61499999999995</c:v>
                </c:pt>
                <c:pt idx="16">
                  <c:v>242.61499999999995</c:v>
                </c:pt>
                <c:pt idx="17">
                  <c:v>242.61499999999995</c:v>
                </c:pt>
                <c:pt idx="18">
                  <c:v>242.61499999999995</c:v>
                </c:pt>
                <c:pt idx="19">
                  <c:v>242.61499999999995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47-41F1-AA1A-5B2FEFC3A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993880"/>
        <c:axId val="779994208"/>
      </c:lineChart>
      <c:catAx>
        <c:axId val="77999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994208"/>
        <c:crosses val="autoZero"/>
        <c:auto val="1"/>
        <c:lblAlgn val="ctr"/>
        <c:lblOffset val="100"/>
        <c:noMultiLvlLbl val="0"/>
      </c:catAx>
      <c:valAx>
        <c:axId val="77999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Conductivity:</a:t>
                </a:r>
                <a:r>
                  <a:rPr lang="en-US" baseline="0"/>
                  <a:t> </a:t>
                </a:r>
                <a:r>
                  <a:rPr lang="en-US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µS/cm</a:t>
                </a: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993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Conductivity</a:t>
            </a:r>
          </a:p>
          <a:p>
            <a:pPr>
              <a:defRPr/>
            </a:pPr>
            <a:r>
              <a:rPr lang="en-US"/>
              <a:t>StreamSmart 2016-2019:</a:t>
            </a:r>
            <a:r>
              <a:rPr lang="en-US" baseline="0"/>
              <a:t> Max, Avg, Min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Conductivity!$I$1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Conductivity!$H$2:$H$14</c:f>
              <c:numCache>
                <c:formatCode>mmm\-yy</c:formatCode>
                <c:ptCount val="13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42767</c:v>
                </c:pt>
                <c:pt idx="12">
                  <c:v>42675</c:v>
                </c:pt>
              </c:numCache>
            </c:numRef>
          </c:cat>
          <c:val>
            <c:numRef>
              <c:f>Conductivity!$I$2:$I$14</c:f>
              <c:numCache>
                <c:formatCode>0.0</c:formatCode>
                <c:ptCount val="13"/>
                <c:pt idx="0">
                  <c:v>657</c:v>
                </c:pt>
                <c:pt idx="1">
                  <c:v>727</c:v>
                </c:pt>
                <c:pt idx="2">
                  <c:v>583</c:v>
                </c:pt>
                <c:pt idx="3">
                  <c:v>526</c:v>
                </c:pt>
                <c:pt idx="4">
                  <c:v>593</c:v>
                </c:pt>
                <c:pt idx="5">
                  <c:v>662</c:v>
                </c:pt>
                <c:pt idx="6">
                  <c:v>512</c:v>
                </c:pt>
                <c:pt idx="7">
                  <c:v>725</c:v>
                </c:pt>
                <c:pt idx="8">
                  <c:v>774</c:v>
                </c:pt>
                <c:pt idx="9">
                  <c:v>468</c:v>
                </c:pt>
                <c:pt idx="10">
                  <c:v>511</c:v>
                </c:pt>
                <c:pt idx="11">
                  <c:v>655</c:v>
                </c:pt>
                <c:pt idx="12">
                  <c:v>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B-447E-9767-E2F286961B46}"/>
            </c:ext>
          </c:extLst>
        </c:ser>
        <c:ser>
          <c:idx val="1"/>
          <c:order val="1"/>
          <c:tx>
            <c:strRef>
              <c:f>Conductivity!$J$1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Conductivity!$H$2:$H$14</c:f>
              <c:numCache>
                <c:formatCode>mmm\-yy</c:formatCode>
                <c:ptCount val="13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42767</c:v>
                </c:pt>
                <c:pt idx="12">
                  <c:v>42675</c:v>
                </c:pt>
              </c:numCache>
            </c:numRef>
          </c:cat>
          <c:val>
            <c:numRef>
              <c:f>Conductivity!$J$2:$J$14</c:f>
              <c:numCache>
                <c:formatCode>0.0</c:formatCode>
                <c:ptCount val="13"/>
                <c:pt idx="0">
                  <c:v>242.6</c:v>
                </c:pt>
                <c:pt idx="1">
                  <c:v>307</c:v>
                </c:pt>
                <c:pt idx="2">
                  <c:v>238.1</c:v>
                </c:pt>
                <c:pt idx="3">
                  <c:v>267.8</c:v>
                </c:pt>
                <c:pt idx="4">
                  <c:v>286.7</c:v>
                </c:pt>
                <c:pt idx="5">
                  <c:v>310.72105263157891</c:v>
                </c:pt>
                <c:pt idx="6">
                  <c:v>247.8</c:v>
                </c:pt>
                <c:pt idx="7">
                  <c:v>314.51052631578949</c:v>
                </c:pt>
                <c:pt idx="8">
                  <c:v>334.9</c:v>
                </c:pt>
                <c:pt idx="9">
                  <c:v>258.18181818181819</c:v>
                </c:pt>
                <c:pt idx="10">
                  <c:v>223.31176470588238</c:v>
                </c:pt>
                <c:pt idx="11">
                  <c:v>301.2</c:v>
                </c:pt>
                <c:pt idx="12">
                  <c:v>373.7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B-447E-9767-E2F286961B46}"/>
            </c:ext>
          </c:extLst>
        </c:ser>
        <c:ser>
          <c:idx val="2"/>
          <c:order val="2"/>
          <c:tx>
            <c:strRef>
              <c:f>Conductivity!$K$1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Conductivity!$H$2:$H$14</c:f>
              <c:numCache>
                <c:formatCode>mmm\-yy</c:formatCode>
                <c:ptCount val="13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42767</c:v>
                </c:pt>
                <c:pt idx="12">
                  <c:v>42675</c:v>
                </c:pt>
              </c:numCache>
            </c:numRef>
          </c:cat>
          <c:val>
            <c:numRef>
              <c:f>Conductivity!$K$2:$K$14</c:f>
              <c:numCache>
                <c:formatCode>0.0</c:formatCode>
                <c:ptCount val="13"/>
                <c:pt idx="0">
                  <c:v>20</c:v>
                </c:pt>
                <c:pt idx="1">
                  <c:v>36.9</c:v>
                </c:pt>
                <c:pt idx="2">
                  <c:v>25.2</c:v>
                </c:pt>
                <c:pt idx="3">
                  <c:v>21.3</c:v>
                </c:pt>
                <c:pt idx="4">
                  <c:v>22.1</c:v>
                </c:pt>
                <c:pt idx="5">
                  <c:v>41.9</c:v>
                </c:pt>
                <c:pt idx="6">
                  <c:v>21.3</c:v>
                </c:pt>
                <c:pt idx="7">
                  <c:v>21.3</c:v>
                </c:pt>
                <c:pt idx="8">
                  <c:v>27.9</c:v>
                </c:pt>
                <c:pt idx="9">
                  <c:v>31</c:v>
                </c:pt>
                <c:pt idx="10">
                  <c:v>28.8</c:v>
                </c:pt>
                <c:pt idx="11">
                  <c:v>26.8</c:v>
                </c:pt>
                <c:pt idx="12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6B-447E-9767-E2F286961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805904"/>
        <c:axId val="761808200"/>
      </c:lineChart>
      <c:catAx>
        <c:axId val="761805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808200"/>
        <c:crosses val="autoZero"/>
        <c:auto val="0"/>
        <c:lblAlgn val="ctr"/>
        <c:lblOffset val="100"/>
        <c:noMultiLvlLbl val="1"/>
      </c:catAx>
      <c:valAx>
        <c:axId val="76180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Conductivity: </a:t>
                </a: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µS/cm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80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</a:t>
            </a:r>
            <a:r>
              <a:rPr lang="en-US" baseline="0"/>
              <a:t> - StreamSmart 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pH!$A$2:$A$21</c:f>
              <c:numCache>
                <c:formatCode>General</c:formatCode>
                <c:ptCount val="2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107</c:v>
                </c:pt>
                <c:pt idx="5">
                  <c:v>200</c:v>
                </c:pt>
                <c:pt idx="6">
                  <c:v>201</c:v>
                </c:pt>
                <c:pt idx="7">
                  <c:v>202</c:v>
                </c:pt>
                <c:pt idx="8">
                  <c:v>205</c:v>
                </c:pt>
                <c:pt idx="9">
                  <c:v>206</c:v>
                </c:pt>
                <c:pt idx="10">
                  <c:v>210</c:v>
                </c:pt>
                <c:pt idx="11">
                  <c:v>300</c:v>
                </c:pt>
                <c:pt idx="12">
                  <c:v>301</c:v>
                </c:pt>
                <c:pt idx="13">
                  <c:v>302</c:v>
                </c:pt>
                <c:pt idx="14">
                  <c:v>303</c:v>
                </c:pt>
                <c:pt idx="15">
                  <c:v>304</c:v>
                </c:pt>
                <c:pt idx="16">
                  <c:v>305</c:v>
                </c:pt>
                <c:pt idx="17">
                  <c:v>306</c:v>
                </c:pt>
                <c:pt idx="18">
                  <c:v>307</c:v>
                </c:pt>
                <c:pt idx="19">
                  <c:v>308</c:v>
                </c:pt>
              </c:numCache>
            </c:numRef>
          </c:cat>
          <c:val>
            <c:numRef>
              <c:f>pH!$B$2:$B$21</c:f>
              <c:numCache>
                <c:formatCode>General</c:formatCode>
                <c:ptCount val="20"/>
                <c:pt idx="0">
                  <c:v>6.6</c:v>
                </c:pt>
                <c:pt idx="1">
                  <c:v>6.4</c:v>
                </c:pt>
                <c:pt idx="2">
                  <c:v>5.8</c:v>
                </c:pt>
                <c:pt idx="3">
                  <c:v>5.8</c:v>
                </c:pt>
                <c:pt idx="4">
                  <c:v>6.8</c:v>
                </c:pt>
                <c:pt idx="5">
                  <c:v>7.4</c:v>
                </c:pt>
                <c:pt idx="6">
                  <c:v>6.9</c:v>
                </c:pt>
                <c:pt idx="7">
                  <c:v>7.4</c:v>
                </c:pt>
                <c:pt idx="8">
                  <c:v>6.7</c:v>
                </c:pt>
                <c:pt idx="9">
                  <c:v>7.4</c:v>
                </c:pt>
                <c:pt idx="10">
                  <c:v>7.2</c:v>
                </c:pt>
                <c:pt idx="11">
                  <c:v>7.3</c:v>
                </c:pt>
                <c:pt idx="12">
                  <c:v>6.7</c:v>
                </c:pt>
                <c:pt idx="13">
                  <c:v>7.7</c:v>
                </c:pt>
                <c:pt idx="14">
                  <c:v>7</c:v>
                </c:pt>
                <c:pt idx="15">
                  <c:v>7.2</c:v>
                </c:pt>
                <c:pt idx="16">
                  <c:v>7</c:v>
                </c:pt>
                <c:pt idx="17">
                  <c:v>7.6</c:v>
                </c:pt>
                <c:pt idx="18">
                  <c:v>7.2</c:v>
                </c:pt>
                <c:pt idx="19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7-4AAB-ACE6-9C325B57E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2076016"/>
        <c:axId val="812072736"/>
      </c:barChart>
      <c:catAx>
        <c:axId val="81207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072736"/>
        <c:crosses val="autoZero"/>
        <c:auto val="1"/>
        <c:lblAlgn val="ctr"/>
        <c:lblOffset val="100"/>
        <c:noMultiLvlLbl val="0"/>
      </c:catAx>
      <c:valAx>
        <c:axId val="8120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07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Dissolved Solids</a:t>
            </a:r>
          </a:p>
          <a:p>
            <a:pPr>
              <a:defRPr/>
            </a:pPr>
            <a:r>
              <a:rPr lang="en-US"/>
              <a:t>StreamSmart: November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TDS!$B$1</c:f>
              <c:strCache>
                <c:ptCount val="1"/>
                <c:pt idx="0">
                  <c:v>Site TDS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TDS!$A$2:$A$21</c:f>
              <c:numCache>
                <c:formatCode>General</c:formatCode>
                <c:ptCount val="2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107</c:v>
                </c:pt>
                <c:pt idx="5">
                  <c:v>200</c:v>
                </c:pt>
                <c:pt idx="6">
                  <c:v>201</c:v>
                </c:pt>
                <c:pt idx="7">
                  <c:v>202</c:v>
                </c:pt>
                <c:pt idx="8">
                  <c:v>205</c:v>
                </c:pt>
                <c:pt idx="9">
                  <c:v>206</c:v>
                </c:pt>
                <c:pt idx="10">
                  <c:v>210</c:v>
                </c:pt>
                <c:pt idx="11">
                  <c:v>300</c:v>
                </c:pt>
                <c:pt idx="12">
                  <c:v>301</c:v>
                </c:pt>
                <c:pt idx="13">
                  <c:v>302</c:v>
                </c:pt>
                <c:pt idx="14">
                  <c:v>303</c:v>
                </c:pt>
                <c:pt idx="15">
                  <c:v>304</c:v>
                </c:pt>
                <c:pt idx="16">
                  <c:v>305</c:v>
                </c:pt>
                <c:pt idx="17">
                  <c:v>306</c:v>
                </c:pt>
                <c:pt idx="18">
                  <c:v>307</c:v>
                </c:pt>
                <c:pt idx="19">
                  <c:v>308</c:v>
                </c:pt>
              </c:numCache>
            </c:numRef>
          </c:cat>
          <c:val>
            <c:numRef>
              <c:f>TDS!$B$2:$B$21</c:f>
              <c:numCache>
                <c:formatCode>General</c:formatCode>
                <c:ptCount val="20"/>
                <c:pt idx="0">
                  <c:v>84.9</c:v>
                </c:pt>
                <c:pt idx="1">
                  <c:v>44.9</c:v>
                </c:pt>
                <c:pt idx="2">
                  <c:v>36.200000000000003</c:v>
                </c:pt>
                <c:pt idx="3">
                  <c:v>30.7</c:v>
                </c:pt>
                <c:pt idx="4">
                  <c:v>55.6</c:v>
                </c:pt>
                <c:pt idx="5">
                  <c:v>223.3</c:v>
                </c:pt>
                <c:pt idx="6">
                  <c:v>65.8</c:v>
                </c:pt>
                <c:pt idx="7">
                  <c:v>300.7</c:v>
                </c:pt>
                <c:pt idx="8">
                  <c:v>62.2</c:v>
                </c:pt>
                <c:pt idx="9">
                  <c:v>344.6</c:v>
                </c:pt>
                <c:pt idx="10">
                  <c:v>227.1</c:v>
                </c:pt>
                <c:pt idx="11">
                  <c:v>201.1</c:v>
                </c:pt>
                <c:pt idx="12">
                  <c:v>87.1</c:v>
                </c:pt>
                <c:pt idx="13">
                  <c:v>172.4</c:v>
                </c:pt>
                <c:pt idx="14">
                  <c:v>142.9</c:v>
                </c:pt>
                <c:pt idx="15">
                  <c:v>186</c:v>
                </c:pt>
                <c:pt idx="16">
                  <c:v>114.7</c:v>
                </c:pt>
                <c:pt idx="17">
                  <c:v>180.4</c:v>
                </c:pt>
                <c:pt idx="18">
                  <c:v>93.3</c:v>
                </c:pt>
                <c:pt idx="19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2-4E52-BC9C-94403A66C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508776"/>
        <c:axId val="787506808"/>
      </c:barChart>
      <c:lineChart>
        <c:grouping val="standard"/>
        <c:varyColors val="0"/>
        <c:ser>
          <c:idx val="1"/>
          <c:order val="1"/>
          <c:tx>
            <c:strRef>
              <c:f>TDS!$C$1</c:f>
              <c:strCache>
                <c:ptCount val="1"/>
                <c:pt idx="0">
                  <c:v>Mean TDS = 139.4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TDS!$A$2:$A$21</c:f>
              <c:numCache>
                <c:formatCode>General</c:formatCode>
                <c:ptCount val="2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107</c:v>
                </c:pt>
                <c:pt idx="5">
                  <c:v>200</c:v>
                </c:pt>
                <c:pt idx="6">
                  <c:v>201</c:v>
                </c:pt>
                <c:pt idx="7">
                  <c:v>202</c:v>
                </c:pt>
                <c:pt idx="8">
                  <c:v>205</c:v>
                </c:pt>
                <c:pt idx="9">
                  <c:v>206</c:v>
                </c:pt>
                <c:pt idx="10">
                  <c:v>210</c:v>
                </c:pt>
                <c:pt idx="11">
                  <c:v>300</c:v>
                </c:pt>
                <c:pt idx="12">
                  <c:v>301</c:v>
                </c:pt>
                <c:pt idx="13">
                  <c:v>302</c:v>
                </c:pt>
                <c:pt idx="14">
                  <c:v>303</c:v>
                </c:pt>
                <c:pt idx="15">
                  <c:v>304</c:v>
                </c:pt>
                <c:pt idx="16">
                  <c:v>305</c:v>
                </c:pt>
                <c:pt idx="17">
                  <c:v>306</c:v>
                </c:pt>
                <c:pt idx="18">
                  <c:v>307</c:v>
                </c:pt>
                <c:pt idx="19">
                  <c:v>308</c:v>
                </c:pt>
              </c:numCache>
            </c:numRef>
          </c:cat>
          <c:val>
            <c:numRef>
              <c:f>TDS!$C$2:$C$21</c:f>
              <c:numCache>
                <c:formatCode>0.0</c:formatCode>
                <c:ptCount val="20"/>
                <c:pt idx="0">
                  <c:v>139.39500000000001</c:v>
                </c:pt>
                <c:pt idx="1">
                  <c:v>139.39500000000001</c:v>
                </c:pt>
                <c:pt idx="2">
                  <c:v>139.39500000000001</c:v>
                </c:pt>
                <c:pt idx="3">
                  <c:v>139.39500000000001</c:v>
                </c:pt>
                <c:pt idx="4">
                  <c:v>139.39500000000001</c:v>
                </c:pt>
                <c:pt idx="5">
                  <c:v>139.39500000000001</c:v>
                </c:pt>
                <c:pt idx="6">
                  <c:v>139.39500000000001</c:v>
                </c:pt>
                <c:pt idx="7">
                  <c:v>139.39500000000001</c:v>
                </c:pt>
                <c:pt idx="8">
                  <c:v>139.39500000000001</c:v>
                </c:pt>
                <c:pt idx="9">
                  <c:v>139.39500000000001</c:v>
                </c:pt>
                <c:pt idx="10">
                  <c:v>139.39500000000001</c:v>
                </c:pt>
                <c:pt idx="11">
                  <c:v>139.39500000000001</c:v>
                </c:pt>
                <c:pt idx="12">
                  <c:v>139.39500000000001</c:v>
                </c:pt>
                <c:pt idx="13">
                  <c:v>139.39500000000001</c:v>
                </c:pt>
                <c:pt idx="14">
                  <c:v>139.39500000000001</c:v>
                </c:pt>
                <c:pt idx="15">
                  <c:v>139.39500000000001</c:v>
                </c:pt>
                <c:pt idx="16">
                  <c:v>139.39500000000001</c:v>
                </c:pt>
                <c:pt idx="17">
                  <c:v>139.39500000000001</c:v>
                </c:pt>
                <c:pt idx="18">
                  <c:v>139.39500000000001</c:v>
                </c:pt>
                <c:pt idx="19">
                  <c:v>139.39500000000001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32-4E52-BC9C-94403A66C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508776"/>
        <c:axId val="787506808"/>
      </c:lineChart>
      <c:catAx>
        <c:axId val="78750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506808"/>
        <c:crosses val="autoZero"/>
        <c:auto val="1"/>
        <c:lblAlgn val="ctr"/>
        <c:lblOffset val="100"/>
        <c:noMultiLvlLbl val="0"/>
      </c:catAx>
      <c:valAx>
        <c:axId val="787506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TDS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50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Dissolved Solids</a:t>
            </a:r>
          </a:p>
          <a:p>
            <a:pPr>
              <a:defRPr/>
            </a:pPr>
            <a:r>
              <a:rPr lang="en-US"/>
              <a:t>StreamSmart</a:t>
            </a:r>
            <a:r>
              <a:rPr lang="en-US" baseline="0"/>
              <a:t> 2016-2019: Max, Avg, Min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TDS!$H$1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TDS!$G$2:$G$14</c:f>
              <c:numCache>
                <c:formatCode>mmm\-yy</c:formatCode>
                <c:ptCount val="13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42767</c:v>
                </c:pt>
                <c:pt idx="12">
                  <c:v>42675</c:v>
                </c:pt>
              </c:numCache>
            </c:numRef>
          </c:cat>
          <c:val>
            <c:numRef>
              <c:f>TDS!$H$2:$H$14</c:f>
              <c:numCache>
                <c:formatCode>0.0</c:formatCode>
                <c:ptCount val="13"/>
                <c:pt idx="0">
                  <c:v>344.6</c:v>
                </c:pt>
                <c:pt idx="1">
                  <c:v>374.7</c:v>
                </c:pt>
                <c:pt idx="2">
                  <c:v>344.9</c:v>
                </c:pt>
                <c:pt idx="3">
                  <c:v>287.60000000000002</c:v>
                </c:pt>
                <c:pt idx="4">
                  <c:v>341.6</c:v>
                </c:pt>
                <c:pt idx="5">
                  <c:v>396.4</c:v>
                </c:pt>
                <c:pt idx="6">
                  <c:v>302.89999999999998</c:v>
                </c:pt>
                <c:pt idx="7">
                  <c:v>395.6</c:v>
                </c:pt>
                <c:pt idx="8">
                  <c:v>500</c:v>
                </c:pt>
                <c:pt idx="9">
                  <c:v>293.3</c:v>
                </c:pt>
                <c:pt idx="10">
                  <c:v>273.3</c:v>
                </c:pt>
                <c:pt idx="11">
                  <c:v>426.7</c:v>
                </c:pt>
                <c:pt idx="12">
                  <c:v>428.9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C1-4CB5-AE9F-D0ED7495422E}"/>
            </c:ext>
          </c:extLst>
        </c:ser>
        <c:ser>
          <c:idx val="1"/>
          <c:order val="1"/>
          <c:tx>
            <c:strRef>
              <c:f>TDS!$I$1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TDS!$G$2:$G$14</c:f>
              <c:numCache>
                <c:formatCode>mmm\-yy</c:formatCode>
                <c:ptCount val="13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42767</c:v>
                </c:pt>
                <c:pt idx="12">
                  <c:v>42675</c:v>
                </c:pt>
              </c:numCache>
            </c:numRef>
          </c:cat>
          <c:val>
            <c:numRef>
              <c:f>TDS!$I$2:$I$14</c:f>
              <c:numCache>
                <c:formatCode>0.0</c:formatCode>
                <c:ptCount val="13"/>
                <c:pt idx="0">
                  <c:v>139.4</c:v>
                </c:pt>
                <c:pt idx="1">
                  <c:v>159.6</c:v>
                </c:pt>
                <c:pt idx="2">
                  <c:v>136.6</c:v>
                </c:pt>
                <c:pt idx="3">
                  <c:v>142.5</c:v>
                </c:pt>
                <c:pt idx="4">
                  <c:v>161</c:v>
                </c:pt>
                <c:pt idx="5">
                  <c:v>197.76842105263154</c:v>
                </c:pt>
                <c:pt idx="6">
                  <c:v>150</c:v>
                </c:pt>
                <c:pt idx="7">
                  <c:v>177.44210526315791</c:v>
                </c:pt>
                <c:pt idx="8">
                  <c:v>192.3</c:v>
                </c:pt>
                <c:pt idx="9">
                  <c:v>170.52727272727273</c:v>
                </c:pt>
                <c:pt idx="10">
                  <c:v>119</c:v>
                </c:pt>
                <c:pt idx="11">
                  <c:v>178.3</c:v>
                </c:pt>
                <c:pt idx="12">
                  <c:v>193.4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C1-4CB5-AE9F-D0ED7495422E}"/>
            </c:ext>
          </c:extLst>
        </c:ser>
        <c:ser>
          <c:idx val="2"/>
          <c:order val="2"/>
          <c:tx>
            <c:strRef>
              <c:f>TDS!$J$1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TDS!$G$2:$G$14</c:f>
              <c:numCache>
                <c:formatCode>mmm\-yy</c:formatCode>
                <c:ptCount val="13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42767</c:v>
                </c:pt>
                <c:pt idx="12">
                  <c:v>42675</c:v>
                </c:pt>
              </c:numCache>
            </c:numRef>
          </c:cat>
          <c:val>
            <c:numRef>
              <c:f>TDS!$J$2:$J$14</c:f>
              <c:numCache>
                <c:formatCode>0.0</c:formatCode>
                <c:ptCount val="13"/>
                <c:pt idx="0">
                  <c:v>30.7</c:v>
                </c:pt>
                <c:pt idx="1">
                  <c:v>14.2</c:v>
                </c:pt>
                <c:pt idx="2">
                  <c:v>26.9</c:v>
                </c:pt>
                <c:pt idx="3">
                  <c:v>25.6</c:v>
                </c:pt>
                <c:pt idx="4">
                  <c:v>21</c:v>
                </c:pt>
                <c:pt idx="5">
                  <c:v>33.6</c:v>
                </c:pt>
                <c:pt idx="6">
                  <c:v>30</c:v>
                </c:pt>
                <c:pt idx="7">
                  <c:v>22.2</c:v>
                </c:pt>
                <c:pt idx="8">
                  <c:v>37.799999999999997</c:v>
                </c:pt>
                <c:pt idx="9">
                  <c:v>37.799999999999997</c:v>
                </c:pt>
                <c:pt idx="10">
                  <c:v>0</c:v>
                </c:pt>
                <c:pt idx="11">
                  <c:v>35.6</c:v>
                </c:pt>
                <c:pt idx="1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C1-4CB5-AE9F-D0ED74954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069128"/>
        <c:axId val="812066176"/>
      </c:lineChart>
      <c:catAx>
        <c:axId val="812069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066176"/>
        <c:crosses val="autoZero"/>
        <c:auto val="0"/>
        <c:lblAlgn val="ctr"/>
        <c:lblOffset val="100"/>
        <c:noMultiLvlLbl val="0"/>
      </c:catAx>
      <c:valAx>
        <c:axId val="81206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TDS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069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Suspended Solids</a:t>
            </a:r>
          </a:p>
          <a:p>
            <a:pPr>
              <a:defRPr/>
            </a:pPr>
            <a:r>
              <a:rPr lang="en-US"/>
              <a:t>StreamSmart: November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TSS!$B$1</c:f>
              <c:strCache>
                <c:ptCount val="1"/>
                <c:pt idx="0">
                  <c:v>Site TSS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TSS!$A$2:$A$21</c:f>
              <c:numCache>
                <c:formatCode>General</c:formatCode>
                <c:ptCount val="2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107</c:v>
                </c:pt>
                <c:pt idx="5">
                  <c:v>200</c:v>
                </c:pt>
                <c:pt idx="6">
                  <c:v>201</c:v>
                </c:pt>
                <c:pt idx="7">
                  <c:v>202</c:v>
                </c:pt>
                <c:pt idx="8">
                  <c:v>205</c:v>
                </c:pt>
                <c:pt idx="9">
                  <c:v>206</c:v>
                </c:pt>
                <c:pt idx="10">
                  <c:v>210</c:v>
                </c:pt>
                <c:pt idx="11">
                  <c:v>300</c:v>
                </c:pt>
                <c:pt idx="12">
                  <c:v>301</c:v>
                </c:pt>
                <c:pt idx="13">
                  <c:v>302</c:v>
                </c:pt>
                <c:pt idx="14">
                  <c:v>303</c:v>
                </c:pt>
                <c:pt idx="15">
                  <c:v>304</c:v>
                </c:pt>
                <c:pt idx="16">
                  <c:v>305</c:v>
                </c:pt>
                <c:pt idx="17">
                  <c:v>306</c:v>
                </c:pt>
                <c:pt idx="18">
                  <c:v>307</c:v>
                </c:pt>
                <c:pt idx="19">
                  <c:v>308</c:v>
                </c:pt>
              </c:numCache>
            </c:numRef>
          </c:cat>
          <c:val>
            <c:numRef>
              <c:f>TSS!$B$2:$B$21</c:f>
              <c:numCache>
                <c:formatCode>General</c:formatCode>
                <c:ptCount val="20"/>
                <c:pt idx="0">
                  <c:v>1.2</c:v>
                </c:pt>
                <c:pt idx="1">
                  <c:v>0.3</c:v>
                </c:pt>
                <c:pt idx="2">
                  <c:v>0</c:v>
                </c:pt>
                <c:pt idx="3">
                  <c:v>1.8</c:v>
                </c:pt>
                <c:pt idx="4">
                  <c:v>1.1000000000000001</c:v>
                </c:pt>
                <c:pt idx="5">
                  <c:v>1</c:v>
                </c:pt>
                <c:pt idx="6">
                  <c:v>0.3</c:v>
                </c:pt>
                <c:pt idx="7">
                  <c:v>1.5</c:v>
                </c:pt>
                <c:pt idx="8">
                  <c:v>0.3</c:v>
                </c:pt>
                <c:pt idx="9">
                  <c:v>2.1</c:v>
                </c:pt>
                <c:pt idx="10">
                  <c:v>3.5</c:v>
                </c:pt>
                <c:pt idx="11">
                  <c:v>0.6</c:v>
                </c:pt>
                <c:pt idx="12">
                  <c:v>2.8</c:v>
                </c:pt>
                <c:pt idx="13">
                  <c:v>0.8</c:v>
                </c:pt>
                <c:pt idx="14">
                  <c:v>0.5</c:v>
                </c:pt>
                <c:pt idx="15">
                  <c:v>1.4</c:v>
                </c:pt>
                <c:pt idx="16">
                  <c:v>3.6</c:v>
                </c:pt>
                <c:pt idx="17">
                  <c:v>1.4</c:v>
                </c:pt>
                <c:pt idx="18">
                  <c:v>2.7</c:v>
                </c:pt>
                <c:pt idx="19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1-4C40-A5BE-0DB617D8C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2656752"/>
        <c:axId val="792657736"/>
      </c:barChart>
      <c:lineChart>
        <c:grouping val="standard"/>
        <c:varyColors val="0"/>
        <c:ser>
          <c:idx val="1"/>
          <c:order val="1"/>
          <c:tx>
            <c:strRef>
              <c:f>TSS!$C$1</c:f>
              <c:strCache>
                <c:ptCount val="1"/>
                <c:pt idx="0">
                  <c:v>Mean TSS = 1.5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TSS!$A$2:$A$21</c:f>
              <c:numCache>
                <c:formatCode>General</c:formatCode>
                <c:ptCount val="20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107</c:v>
                </c:pt>
                <c:pt idx="5">
                  <c:v>200</c:v>
                </c:pt>
                <c:pt idx="6">
                  <c:v>201</c:v>
                </c:pt>
                <c:pt idx="7">
                  <c:v>202</c:v>
                </c:pt>
                <c:pt idx="8">
                  <c:v>205</c:v>
                </c:pt>
                <c:pt idx="9">
                  <c:v>206</c:v>
                </c:pt>
                <c:pt idx="10">
                  <c:v>210</c:v>
                </c:pt>
                <c:pt idx="11">
                  <c:v>300</c:v>
                </c:pt>
                <c:pt idx="12">
                  <c:v>301</c:v>
                </c:pt>
                <c:pt idx="13">
                  <c:v>302</c:v>
                </c:pt>
                <c:pt idx="14">
                  <c:v>303</c:v>
                </c:pt>
                <c:pt idx="15">
                  <c:v>304</c:v>
                </c:pt>
                <c:pt idx="16">
                  <c:v>305</c:v>
                </c:pt>
                <c:pt idx="17">
                  <c:v>306</c:v>
                </c:pt>
                <c:pt idx="18">
                  <c:v>307</c:v>
                </c:pt>
                <c:pt idx="19">
                  <c:v>308</c:v>
                </c:pt>
              </c:numCache>
            </c:numRef>
          </c:cat>
          <c:val>
            <c:numRef>
              <c:f>TSS!$C$2:$C$21</c:f>
              <c:numCache>
                <c:formatCode>0.0</c:formatCode>
                <c:ptCount val="20"/>
                <c:pt idx="0">
                  <c:v>1.4849999999999999</c:v>
                </c:pt>
                <c:pt idx="1">
                  <c:v>1.4849999999999999</c:v>
                </c:pt>
                <c:pt idx="2">
                  <c:v>1.4849999999999999</c:v>
                </c:pt>
                <c:pt idx="3">
                  <c:v>1.4849999999999999</c:v>
                </c:pt>
                <c:pt idx="4">
                  <c:v>1.4849999999999999</c:v>
                </c:pt>
                <c:pt idx="5">
                  <c:v>1.4849999999999999</c:v>
                </c:pt>
                <c:pt idx="6">
                  <c:v>1.4849999999999999</c:v>
                </c:pt>
                <c:pt idx="7">
                  <c:v>1.4849999999999999</c:v>
                </c:pt>
                <c:pt idx="8">
                  <c:v>1.4849999999999999</c:v>
                </c:pt>
                <c:pt idx="9">
                  <c:v>1.4849999999999999</c:v>
                </c:pt>
                <c:pt idx="10">
                  <c:v>1.4849999999999999</c:v>
                </c:pt>
                <c:pt idx="11">
                  <c:v>1.4849999999999999</c:v>
                </c:pt>
                <c:pt idx="12">
                  <c:v>1.4849999999999999</c:v>
                </c:pt>
                <c:pt idx="13">
                  <c:v>1.4849999999999999</c:v>
                </c:pt>
                <c:pt idx="14">
                  <c:v>1.4849999999999999</c:v>
                </c:pt>
                <c:pt idx="15">
                  <c:v>1.4849999999999999</c:v>
                </c:pt>
                <c:pt idx="16">
                  <c:v>1.4849999999999999</c:v>
                </c:pt>
                <c:pt idx="17">
                  <c:v>1.4849999999999999</c:v>
                </c:pt>
                <c:pt idx="18">
                  <c:v>1.4849999999999999</c:v>
                </c:pt>
                <c:pt idx="19">
                  <c:v>1.4849999999999999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1-4C40-A5BE-0DB617D8C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656752"/>
        <c:axId val="792657736"/>
      </c:lineChart>
      <c:catAx>
        <c:axId val="79265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657736"/>
        <c:crosses val="autoZero"/>
        <c:auto val="1"/>
        <c:lblAlgn val="ctr"/>
        <c:lblOffset val="100"/>
        <c:noMultiLvlLbl val="0"/>
      </c:catAx>
      <c:valAx>
        <c:axId val="792657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TSS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65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Suspended Solids</a:t>
            </a:r>
          </a:p>
          <a:p>
            <a:pPr>
              <a:defRPr/>
            </a:pPr>
            <a:r>
              <a:rPr lang="en-US"/>
              <a:t>StreamSmart</a:t>
            </a:r>
            <a:r>
              <a:rPr lang="en-US" baseline="0"/>
              <a:t> </a:t>
            </a:r>
            <a:r>
              <a:rPr lang="en-US"/>
              <a:t>2016-2019: Max, Avg, Min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TSS!$H$1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TSS!$G$2:$G$14</c15:sqref>
                  </c15:fullRef>
                </c:ext>
              </c:extLst>
              <c:f>(TSS!$G$2:$G$12,TSS!$G$14)</c:f>
              <c:numCache>
                <c:formatCode>mmm\-yy</c:formatCode>
                <c:ptCount val="12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42675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TSS!$H$2:$H$14</c15:sqref>
                  </c15:fullRef>
                </c:ext>
              </c:extLst>
              <c:f>(TSS!$H$2:$H$12,TSS!$H$14)</c:f>
              <c:numCache>
                <c:formatCode>General</c:formatCode>
                <c:ptCount val="12"/>
                <c:pt idx="0" formatCode="0.0">
                  <c:v>3.6</c:v>
                </c:pt>
                <c:pt idx="1">
                  <c:v>15.4</c:v>
                </c:pt>
                <c:pt idx="2" formatCode="0.0">
                  <c:v>8</c:v>
                </c:pt>
                <c:pt idx="3" formatCode="0.0">
                  <c:v>3.3</c:v>
                </c:pt>
                <c:pt idx="4" formatCode="0.0">
                  <c:v>4.9000000000000004</c:v>
                </c:pt>
                <c:pt idx="5">
                  <c:v>15.4</c:v>
                </c:pt>
                <c:pt idx="6" formatCode="0.0">
                  <c:v>10.9</c:v>
                </c:pt>
                <c:pt idx="7" formatCode="0.0">
                  <c:v>6.7</c:v>
                </c:pt>
                <c:pt idx="8" formatCode="0.0">
                  <c:v>9.6999999999999993</c:v>
                </c:pt>
                <c:pt idx="9">
                  <c:v>11.7</c:v>
                </c:pt>
                <c:pt idx="10" formatCode="0.0">
                  <c:v>9.4</c:v>
                </c:pt>
                <c:pt idx="11" formatCode="0.0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6E-4813-9A1B-271559D25A1A}"/>
            </c:ext>
          </c:extLst>
        </c:ser>
        <c:ser>
          <c:idx val="1"/>
          <c:order val="1"/>
          <c:tx>
            <c:strRef>
              <c:f>TSS!$I$1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TSS!$G$2:$G$14</c15:sqref>
                  </c15:fullRef>
                </c:ext>
              </c:extLst>
              <c:f>(TSS!$G$2:$G$12,TSS!$G$14)</c:f>
              <c:numCache>
                <c:formatCode>mmm\-yy</c:formatCode>
                <c:ptCount val="12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42675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TSS!$I$2:$I$14</c15:sqref>
                  </c15:fullRef>
                </c:ext>
              </c:extLst>
              <c:f>(TSS!$I$2:$I$12,TSS!$I$14)</c:f>
              <c:numCache>
                <c:formatCode>General</c:formatCode>
                <c:ptCount val="12"/>
                <c:pt idx="0" formatCode="0.0">
                  <c:v>1.5</c:v>
                </c:pt>
                <c:pt idx="1">
                  <c:v>3.8</c:v>
                </c:pt>
                <c:pt idx="2" formatCode="0.0">
                  <c:v>3.3</c:v>
                </c:pt>
                <c:pt idx="3" formatCode="0.0">
                  <c:v>1.4</c:v>
                </c:pt>
                <c:pt idx="4" formatCode="0.0">
                  <c:v>2</c:v>
                </c:pt>
                <c:pt idx="5" formatCode="0.0">
                  <c:v>4.0526315789473681</c:v>
                </c:pt>
                <c:pt idx="6" formatCode="0.0">
                  <c:v>2.7526315789473683</c:v>
                </c:pt>
                <c:pt idx="7" formatCode="0.0">
                  <c:v>1.6105263157894736</c:v>
                </c:pt>
                <c:pt idx="8" formatCode="0.0">
                  <c:v>2.2999999999999998</c:v>
                </c:pt>
                <c:pt idx="9" formatCode="0.0">
                  <c:v>2.6090909090909089</c:v>
                </c:pt>
                <c:pt idx="10" formatCode="0.0">
                  <c:v>2.6058823529411761</c:v>
                </c:pt>
                <c:pt idx="11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6E-4813-9A1B-271559D25A1A}"/>
            </c:ext>
          </c:extLst>
        </c:ser>
        <c:ser>
          <c:idx val="2"/>
          <c:order val="2"/>
          <c:tx>
            <c:strRef>
              <c:f>TSS!$J$1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TSS!$G$2:$G$14</c15:sqref>
                  </c15:fullRef>
                </c:ext>
              </c:extLst>
              <c:f>(TSS!$G$2:$G$12,TSS!$G$14)</c:f>
              <c:numCache>
                <c:formatCode>mmm\-yy</c:formatCode>
                <c:ptCount val="12"/>
                <c:pt idx="0">
                  <c:v>43770</c:v>
                </c:pt>
                <c:pt idx="1">
                  <c:v>43678</c:v>
                </c:pt>
                <c:pt idx="2">
                  <c:v>43586</c:v>
                </c:pt>
                <c:pt idx="3">
                  <c:v>43497</c:v>
                </c:pt>
                <c:pt idx="4">
                  <c:v>43405</c:v>
                </c:pt>
                <c:pt idx="5">
                  <c:v>43313</c:v>
                </c:pt>
                <c:pt idx="6">
                  <c:v>43221</c:v>
                </c:pt>
                <c:pt idx="7">
                  <c:v>43132</c:v>
                </c:pt>
                <c:pt idx="8">
                  <c:v>43040</c:v>
                </c:pt>
                <c:pt idx="9">
                  <c:v>42948</c:v>
                </c:pt>
                <c:pt idx="10">
                  <c:v>42856</c:v>
                </c:pt>
                <c:pt idx="11">
                  <c:v>42675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TSS!$J$2:$J$14</c15:sqref>
                  </c15:fullRef>
                </c:ext>
              </c:extLst>
              <c:f>(TSS!$J$2:$J$12,TSS!$J$14)</c:f>
              <c:numCache>
                <c:formatCode>General</c:formatCode>
                <c:ptCount val="12"/>
                <c:pt idx="0" formatCode="0.0">
                  <c:v>0</c:v>
                </c:pt>
                <c:pt idx="1">
                  <c:v>0.8</c:v>
                </c:pt>
                <c:pt idx="2" formatCode="0.0">
                  <c:v>0.9</c:v>
                </c:pt>
                <c:pt idx="3" formatCode="0.0">
                  <c:v>0</c:v>
                </c:pt>
                <c:pt idx="4" formatCode="0.0">
                  <c:v>0.1</c:v>
                </c:pt>
                <c:pt idx="5">
                  <c:v>0.3</c:v>
                </c:pt>
                <c:pt idx="6" formatCode="0.0">
                  <c:v>0.7</c:v>
                </c:pt>
                <c:pt idx="7" formatCode="0.0">
                  <c:v>0.1</c:v>
                </c:pt>
                <c:pt idx="8" formatCode="0.0">
                  <c:v>0</c:v>
                </c:pt>
                <c:pt idx="9" formatCode="0.0">
                  <c:v>0</c:v>
                </c:pt>
                <c:pt idx="10" formatCode="0.0">
                  <c:v>0.6</c:v>
                </c:pt>
                <c:pt idx="11" formatCode="0.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6E-4813-9A1B-271559D25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705408"/>
        <c:axId val="794703112"/>
      </c:lineChart>
      <c:catAx>
        <c:axId val="794705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703112"/>
        <c:crosses val="autoZero"/>
        <c:auto val="0"/>
        <c:lblAlgn val="ctr"/>
        <c:lblOffset val="100"/>
        <c:noMultiLvlLbl val="0"/>
      </c:catAx>
      <c:valAx>
        <c:axId val="79470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TSS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70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Alkalinity Histogram</a:t>
            </a:r>
          </a:p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StreamSmart November 2019</a:t>
            </a:r>
          </a:p>
        </cx:rich>
      </cx:tx>
    </cx:title>
    <cx:plotArea>
      <cx:plotAreaRegion>
        <cx:series layoutId="clusteredColumn" uniqueId="{A561EDF9-EE6F-4FD3-B751-2DE5449DC258}">
          <cx:dataId val="0"/>
          <cx:layoutPr>
            <cx:binning intervalClosed="r">
              <cx:binCount val="5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_xlchart.v1.14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Total Nitrogen Boxplot</a:t>
            </a:r>
          </a:p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StreamSmart: November 2019</a:t>
            </a:r>
          </a:p>
        </cx:rich>
      </cx:tx>
    </cx:title>
    <cx:plotArea>
      <cx:plotAreaRegion>
        <cx:series layoutId="boxWhisker" uniqueId="{CFF508C9-4AE4-4A23-A12C-509A6D316A43}">
          <cx:tx>
            <cx:txData>
              <cx:f>_xlchart.v1.13</cx:f>
              <cx:v>Site Total N</cx:v>
            </cx:txData>
          </cx:tx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_xlchart.v1.18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Total Phosphorus Histogram</a:t>
            </a:r>
          </a:p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StreamSmart: November 2019</a:t>
            </a:r>
          </a:p>
        </cx:rich>
      </cx:tx>
    </cx:title>
    <cx:plotArea>
      <cx:plotAreaRegion>
        <cx:series layoutId="clusteredColumn" uniqueId="{5B08F2E9-40B4-4F96-9FD6-E349717592B9}">
          <cx:tx>
            <cx:txData>
              <cx:f>_xlchart.v1.17</cx:f>
              <cx:v>Site Total P</cx:v>
            </cx:txData>
          </cx:tx>
          <cx:dataId val="0"/>
          <cx:layoutPr>
            <cx:binning intervalClosed="r">
              <cx:binCount val="5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_xlchart.v1.16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Total Phosphorus Boxplot</a:t>
            </a:r>
          </a:p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StreamSmart: November 2019</a:t>
            </a:r>
          </a:p>
        </cx:rich>
      </cx:tx>
    </cx:title>
    <cx:plotArea>
      <cx:plotAreaRegion>
        <cx:series layoutId="boxWhisker" uniqueId="{FCE27930-DAC2-48BB-B022-D29E81B27B04}">
          <cx:tx>
            <cx:txData>
              <cx:f>_xlchart.v1.15</cx:f>
              <cx:v>Site Total P</cx:v>
            </cx:txData>
          </cx:tx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title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Alkalinity Box Plot</a:t>
            </a:r>
          </a:p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StreamSmart November 2019</a:t>
            </a:r>
          </a:p>
        </cx:rich>
      </cx:tx>
    </cx:title>
    <cx:plotArea>
      <cx:plotAreaRegion>
        <cx:series layoutId="boxWhisker" uniqueId="{5C1D3865-E768-4129-95F8-036561C7252A}">
          <cx:dataLabels/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Conductivity Histogram</a:t>
            </a:r>
          </a:p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StreamSmart November 2019</a:t>
            </a:r>
          </a:p>
        </cx:rich>
      </cx:tx>
    </cx:title>
    <cx:plotArea>
      <cx:plotAreaRegion>
        <cx:series layoutId="clusteredColumn" uniqueId="{8EF25A10-2442-4C96-894D-C8D9B6B1EE78}">
          <cx:tx>
            <cx:txData>
              <cx:f>_xlchart.v1.4</cx:f>
              <cx:v>Site Conductivity</cx:v>
            </cx:txData>
          </cx:tx>
          <cx:dataId val="0"/>
          <cx:layoutPr>
            <cx:binning intervalClosed="r">
              <cx:binCount val="5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Conductivity Box Plot</a:t>
            </a:r>
          </a:p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StreamSmart November 2019</a:t>
            </a:r>
          </a:p>
        </cx:rich>
      </cx:tx>
    </cx:title>
    <cx:plotArea>
      <cx:plotAreaRegion>
        <cx:series layoutId="boxWhisker" uniqueId="{3D1B8F46-50FE-4276-93AF-A7979EEE2C81}">
          <cx:dataLabels/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_xlchart.v1.8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Total Dissolved Solids Histogram</a:t>
            </a:r>
          </a:p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StreamSmart: November 2019</a:t>
            </a:r>
          </a:p>
        </cx:rich>
      </cx:tx>
    </cx:title>
    <cx:plotArea>
      <cx:plotAreaRegion>
        <cx:series layoutId="clusteredColumn" uniqueId="{CABAD762-9362-4C06-AE0D-947C06FBE4BD}">
          <cx:dataId val="0"/>
          <cx:layoutPr>
            <cx:binning intervalClosed="r">
              <cx:binCount val="5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Total Dissolved Solids Boxplot</a:t>
            </a:r>
          </a:p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StreamSmart: November 2019</a:t>
            </a:r>
          </a:p>
        </cx:rich>
      </cx:tx>
    </cx:title>
    <cx:plotArea>
      <cx:plotAreaRegion>
        <cx:series layoutId="boxWhisker" uniqueId="{3E1FCA54-1533-4F12-BB3D-D87691089C5C}">
          <cx:tx>
            <cx:txData>
              <cx:f>_xlchart.v1.6</cx:f>
              <cx:v>Site TDS</cx:v>
            </cx:txData>
          </cx:tx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Total Suspended Solids HIstogram</a:t>
            </a:r>
          </a:p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StreamSmart: November 2019</a:t>
            </a:r>
          </a:p>
        </cx:rich>
      </cx:tx>
    </cx:title>
    <cx:plotArea>
      <cx:plotAreaRegion>
        <cx:series layoutId="clusteredColumn" uniqueId="{EC4D1A78-5C2B-4A97-AFD7-B3CE71C818BB}">
          <cx:dataId val="0"/>
          <cx:layoutPr>
            <cx:binning intervalClosed="r">
              <cx:binCount val="5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Total Suspended Solids Histogram</a:t>
            </a:r>
          </a:p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StreamSmart November 2019</a:t>
            </a:r>
          </a:p>
        </cx:rich>
      </cx:tx>
    </cx:title>
    <cx:plotArea>
      <cx:plotAreaRegion>
        <cx:series layoutId="boxWhisker" uniqueId="{BE4C3855-E551-4956-8C4F-52DFDC74DC9B}">
          <cx:tx>
            <cx:txData>
              <cx:f>_xlchart.v1.10</cx:f>
              <cx:v>Site TSS</cx:v>
            </cx:txData>
          </cx:tx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_xlchart.v1.12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Total Nitrogen Histogram</a:t>
            </a:r>
          </a:p>
          <a:p>
            <a:pPr algn="ctr" rtl="0">
              <a:defRPr/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StreamSmart: November 2019</a:t>
            </a:r>
          </a:p>
        </cx:rich>
      </cx:tx>
    </cx:title>
    <cx:plotArea>
      <cx:plotAreaRegion>
        <cx:series layoutId="clusteredColumn" uniqueId="{40203BC6-EAC1-4A97-8B3B-D9DE3E8F1CA9}">
          <cx:dataId val="0"/>
          <cx:layoutPr>
            <cx:binning intervalClosed="r">
              <cx:binCount val="5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14/relationships/chartEx" Target="../charts/chartEx1.xml"/><Relationship Id="rId1" Type="http://schemas.openxmlformats.org/officeDocument/2006/relationships/chart" Target="../charts/chart1.xml"/><Relationship Id="rId4" Type="http://schemas.microsoft.com/office/2014/relationships/chartEx" Target="../charts/chartEx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microsoft.com/office/2014/relationships/chartEx" Target="../charts/chartEx4.xml"/><Relationship Id="rId1" Type="http://schemas.microsoft.com/office/2014/relationships/chartEx" Target="../charts/chartEx3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14/relationships/chartEx" Target="../charts/chartEx6.xml"/><Relationship Id="rId2" Type="http://schemas.microsoft.com/office/2014/relationships/chartEx" Target="../charts/chartEx5.xml"/><Relationship Id="rId1" Type="http://schemas.openxmlformats.org/officeDocument/2006/relationships/chart" Target="../charts/chart6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microsoft.com/office/2014/relationships/chartEx" Target="../charts/chartEx7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microsoft.com/office/2014/relationships/chartEx" Target="../charts/chartEx8.xml"/></Relationships>
</file>

<file path=xl/drawings/_rels/drawing6.xml.rels><?xml version="1.0" encoding="UTF-8" standalone="yes"?>
<Relationships xmlns="http://schemas.openxmlformats.org/package/2006/relationships"><Relationship Id="rId3" Type="http://schemas.microsoft.com/office/2014/relationships/chartEx" Target="../charts/chartEx9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microsoft.com/office/2014/relationships/chartEx" Target="../charts/chartEx10.xml"/></Relationships>
</file>

<file path=xl/drawings/_rels/drawing7.xml.rels><?xml version="1.0" encoding="UTF-8" standalone="yes"?>
<Relationships xmlns="http://schemas.openxmlformats.org/package/2006/relationships"><Relationship Id="rId3" Type="http://schemas.microsoft.com/office/2014/relationships/chartEx" Target="../charts/chartEx11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microsoft.com/office/2014/relationships/chartEx" Target="../charts/chartEx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</xdr:colOff>
      <xdr:row>14</xdr:row>
      <xdr:rowOff>106680</xdr:rowOff>
    </xdr:from>
    <xdr:to>
      <xdr:col>12</xdr:col>
      <xdr:colOff>1584960</xdr:colOff>
      <xdr:row>29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E83140-9F93-4914-93A8-895D9FF0F9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1836420</xdr:colOff>
      <xdr:row>31</xdr:row>
      <xdr:rowOff>0</xdr:rowOff>
    </xdr:from>
    <xdr:to>
      <xdr:col>20</xdr:col>
      <xdr:colOff>259080</xdr:colOff>
      <xdr:row>46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F8712CFE-409C-4839-91BE-158A5F20075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64980" y="605028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1744980</xdr:colOff>
      <xdr:row>14</xdr:row>
      <xdr:rowOff>129540</xdr:rowOff>
    </xdr:from>
    <xdr:to>
      <xdr:col>20</xdr:col>
      <xdr:colOff>167640</xdr:colOff>
      <xdr:row>29</xdr:row>
      <xdr:rowOff>129540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05B4356-6CE9-49D5-8D30-D873840B2C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91440</xdr:colOff>
      <xdr:row>31</xdr:row>
      <xdr:rowOff>15240</xdr:rowOff>
    </xdr:from>
    <xdr:to>
      <xdr:col>12</xdr:col>
      <xdr:colOff>1615440</xdr:colOff>
      <xdr:row>46</xdr:row>
      <xdr:rowOff>15240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6A15A52C-E2BA-4B0E-9DE3-C347B205552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72000" y="606552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320040</xdr:colOff>
      <xdr:row>34</xdr:row>
      <xdr:rowOff>114300</xdr:rowOff>
    </xdr:from>
    <xdr:to>
      <xdr:col>16</xdr:col>
      <xdr:colOff>434340</xdr:colOff>
      <xdr:row>49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DB75701-3A61-4561-9F36-7CA057110BF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244840" y="633222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5</xdr:col>
      <xdr:colOff>350520</xdr:colOff>
      <xdr:row>34</xdr:row>
      <xdr:rowOff>15240</xdr:rowOff>
    </xdr:from>
    <xdr:to>
      <xdr:col>13</xdr:col>
      <xdr:colOff>45720</xdr:colOff>
      <xdr:row>49</xdr:row>
      <xdr:rowOff>15240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D44C3E6B-90D6-487E-8A57-D5ED4630483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98520" y="623316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594360</xdr:colOff>
      <xdr:row>15</xdr:row>
      <xdr:rowOff>15240</xdr:rowOff>
    </xdr:from>
    <xdr:to>
      <xdr:col>13</xdr:col>
      <xdr:colOff>899160</xdr:colOff>
      <xdr:row>30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FD826EC-2906-453B-B165-171BCD043F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1112520</xdr:colOff>
      <xdr:row>15</xdr:row>
      <xdr:rowOff>15240</xdr:rowOff>
    </xdr:from>
    <xdr:to>
      <xdr:col>18</xdr:col>
      <xdr:colOff>7620</xdr:colOff>
      <xdr:row>30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314ACDB-5B27-4930-AC18-393289581D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1</xdr:row>
      <xdr:rowOff>83820</xdr:rowOff>
    </xdr:from>
    <xdr:to>
      <xdr:col>10</xdr:col>
      <xdr:colOff>388620</xdr:colOff>
      <xdr:row>16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24171C-EB59-4D84-B91C-375564EEAD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</xdr:colOff>
      <xdr:row>14</xdr:row>
      <xdr:rowOff>137160</xdr:rowOff>
    </xdr:from>
    <xdr:to>
      <xdr:col>12</xdr:col>
      <xdr:colOff>975360</xdr:colOff>
      <xdr:row>29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E2B59F-B958-490C-9112-5412443310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99060</xdr:colOff>
      <xdr:row>31</xdr:row>
      <xdr:rowOff>30480</xdr:rowOff>
    </xdr:from>
    <xdr:to>
      <xdr:col>12</xdr:col>
      <xdr:colOff>1013460</xdr:colOff>
      <xdr:row>46</xdr:row>
      <xdr:rowOff>30480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4B4D698E-715A-4F85-BFD5-E9E2A909FBD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73880" y="569976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1303020</xdr:colOff>
      <xdr:row>31</xdr:row>
      <xdr:rowOff>106680</xdr:rowOff>
    </xdr:from>
    <xdr:to>
      <xdr:col>14</xdr:col>
      <xdr:colOff>685800</xdr:colOff>
      <xdr:row>46</xdr:row>
      <xdr:rowOff>106680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76BA86D9-AE5E-476C-986B-353917AAA78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35440" y="577596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1310640</xdr:colOff>
      <xdr:row>14</xdr:row>
      <xdr:rowOff>167640</xdr:rowOff>
    </xdr:from>
    <xdr:to>
      <xdr:col>14</xdr:col>
      <xdr:colOff>693420</xdr:colOff>
      <xdr:row>29</xdr:row>
      <xdr:rowOff>167640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BEDDA46-2EBB-4559-AADB-38C30337B8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16</xdr:row>
      <xdr:rowOff>0</xdr:rowOff>
    </xdr:from>
    <xdr:to>
      <xdr:col>12</xdr:col>
      <xdr:colOff>1104900</xdr:colOff>
      <xdr:row>31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0AEB96-715F-4315-AD52-B403BF7546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1402080</xdr:colOff>
      <xdr:row>16</xdr:row>
      <xdr:rowOff>0</xdr:rowOff>
    </xdr:from>
    <xdr:to>
      <xdr:col>17</xdr:col>
      <xdr:colOff>137160</xdr:colOff>
      <xdr:row>31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229C4E-4A87-4D19-847F-A75B0D6565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243840</xdr:colOff>
      <xdr:row>32</xdr:row>
      <xdr:rowOff>38100</xdr:rowOff>
    </xdr:from>
    <xdr:to>
      <xdr:col>12</xdr:col>
      <xdr:colOff>1158240</xdr:colOff>
      <xdr:row>47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D5247420-DDF3-4934-8F27-F45A26A32F5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04360" y="589026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1554480</xdr:colOff>
      <xdr:row>32</xdr:row>
      <xdr:rowOff>22860</xdr:rowOff>
    </xdr:from>
    <xdr:to>
      <xdr:col>17</xdr:col>
      <xdr:colOff>289560</xdr:colOff>
      <xdr:row>47</xdr:row>
      <xdr:rowOff>22860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823C87BA-D08B-4948-B25F-9D6D0E7B609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72600" y="587502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129540</xdr:colOff>
      <xdr:row>14</xdr:row>
      <xdr:rowOff>144780</xdr:rowOff>
    </xdr:from>
    <xdr:to>
      <xdr:col>12</xdr:col>
      <xdr:colOff>1043940</xdr:colOff>
      <xdr:row>29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F2E494-9D31-4A33-890E-17CC4F62F5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1402080</xdr:colOff>
      <xdr:row>14</xdr:row>
      <xdr:rowOff>160020</xdr:rowOff>
    </xdr:from>
    <xdr:to>
      <xdr:col>14</xdr:col>
      <xdr:colOff>137160</xdr:colOff>
      <xdr:row>29</xdr:row>
      <xdr:rowOff>160020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12266D3-3547-43DF-A60C-E6CBA55B3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106680</xdr:colOff>
      <xdr:row>30</xdr:row>
      <xdr:rowOff>99060</xdr:rowOff>
    </xdr:from>
    <xdr:to>
      <xdr:col>12</xdr:col>
      <xdr:colOff>1021080</xdr:colOff>
      <xdr:row>45</xdr:row>
      <xdr:rowOff>99060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A350C02E-6EEC-4A1E-B379-641A4483D04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32860" y="576834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1394460</xdr:colOff>
      <xdr:row>30</xdr:row>
      <xdr:rowOff>167640</xdr:rowOff>
    </xdr:from>
    <xdr:to>
      <xdr:col>14</xdr:col>
      <xdr:colOff>129540</xdr:colOff>
      <xdr:row>45</xdr:row>
      <xdr:rowOff>167640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50833841-C969-47F4-9902-F2F91871673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78240" y="583692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129540</xdr:colOff>
      <xdr:row>14</xdr:row>
      <xdr:rowOff>175260</xdr:rowOff>
    </xdr:from>
    <xdr:to>
      <xdr:col>13</xdr:col>
      <xdr:colOff>0</xdr:colOff>
      <xdr:row>29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7B9007-DCE4-41BF-9068-8DAF9594E2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289560</xdr:colOff>
      <xdr:row>14</xdr:row>
      <xdr:rowOff>129540</xdr:rowOff>
    </xdr:from>
    <xdr:to>
      <xdr:col>17</xdr:col>
      <xdr:colOff>213360</xdr:colOff>
      <xdr:row>29</xdr:row>
      <xdr:rowOff>129540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D6E5A8E-217D-46BC-90E7-01515DC897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182880</xdr:colOff>
      <xdr:row>31</xdr:row>
      <xdr:rowOff>45720</xdr:rowOff>
    </xdr:from>
    <xdr:to>
      <xdr:col>13</xdr:col>
      <xdr:colOff>53340</xdr:colOff>
      <xdr:row>46</xdr:row>
      <xdr:rowOff>45720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27D5E0E9-011F-40CD-B765-D57E6A6EC41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63540" y="589788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289560</xdr:colOff>
      <xdr:row>30</xdr:row>
      <xdr:rowOff>129540</xdr:rowOff>
    </xdr:from>
    <xdr:to>
      <xdr:col>17</xdr:col>
      <xdr:colOff>213360</xdr:colOff>
      <xdr:row>45</xdr:row>
      <xdr:rowOff>129540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4201DDE2-CC2B-4944-A921-66C3B6BD91A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271760" y="579882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D3BD1-C950-47A0-AEFE-FED3309794B7}">
  <dimension ref="A1:L21"/>
  <sheetViews>
    <sheetView tabSelected="1" workbookViewId="0">
      <selection activeCell="D23" sqref="D23"/>
    </sheetView>
  </sheetViews>
  <sheetFormatPr defaultRowHeight="14.4" x14ac:dyDescent="0.3"/>
  <cols>
    <col min="1" max="1" width="14.5546875" customWidth="1"/>
    <col min="2" max="2" width="16" customWidth="1"/>
    <col min="3" max="3" width="12.44140625" customWidth="1"/>
    <col min="4" max="4" width="21.44140625" style="5" customWidth="1"/>
    <col min="9" max="9" width="17.88671875" customWidth="1"/>
    <col min="10" max="10" width="16.21875" customWidth="1"/>
  </cols>
  <sheetData>
    <row r="1" spans="1:12" x14ac:dyDescent="0.3">
      <c r="A1" t="s">
        <v>0</v>
      </c>
      <c r="B1" t="s">
        <v>1</v>
      </c>
      <c r="C1" t="s">
        <v>2</v>
      </c>
      <c r="D1" s="5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11</v>
      </c>
      <c r="K1" t="s">
        <v>9</v>
      </c>
      <c r="L1" t="s">
        <v>10</v>
      </c>
    </row>
    <row r="2" spans="1:12" x14ac:dyDescent="0.3">
      <c r="A2" s="1">
        <v>43785</v>
      </c>
      <c r="B2" s="1">
        <v>43787.384027777778</v>
      </c>
      <c r="C2" t="s">
        <v>30</v>
      </c>
      <c r="D2" s="5">
        <v>101</v>
      </c>
      <c r="E2" t="s">
        <v>13</v>
      </c>
      <c r="F2">
        <v>48</v>
      </c>
      <c r="G2">
        <v>150</v>
      </c>
      <c r="H2">
        <v>6.6</v>
      </c>
      <c r="I2">
        <v>84.9</v>
      </c>
      <c r="J2">
        <v>1.2</v>
      </c>
      <c r="K2">
        <v>0.46</v>
      </c>
      <c r="L2">
        <v>4.0000000000000001E-3</v>
      </c>
    </row>
    <row r="3" spans="1:12" x14ac:dyDescent="0.3">
      <c r="A3" s="1">
        <v>43773</v>
      </c>
      <c r="B3" s="1">
        <v>43774.643750000003</v>
      </c>
      <c r="C3" t="s">
        <v>18</v>
      </c>
      <c r="D3" s="5">
        <v>102</v>
      </c>
      <c r="E3" t="s">
        <v>13</v>
      </c>
      <c r="F3">
        <v>22</v>
      </c>
      <c r="G3">
        <v>61.1</v>
      </c>
      <c r="H3">
        <v>6.4</v>
      </c>
      <c r="I3">
        <v>44.9</v>
      </c>
      <c r="J3">
        <v>0.3</v>
      </c>
      <c r="K3">
        <v>0.65</v>
      </c>
      <c r="L3">
        <v>4.0000000000000001E-3</v>
      </c>
    </row>
    <row r="4" spans="1:12" x14ac:dyDescent="0.3">
      <c r="A4" s="1">
        <v>43775</v>
      </c>
      <c r="B4" s="1">
        <v>43775.631944444445</v>
      </c>
      <c r="C4" t="s">
        <v>21</v>
      </c>
      <c r="D4" s="5">
        <v>103</v>
      </c>
      <c r="E4" t="s">
        <v>13</v>
      </c>
      <c r="F4">
        <v>4</v>
      </c>
      <c r="G4">
        <v>20</v>
      </c>
      <c r="H4">
        <v>5.8</v>
      </c>
      <c r="I4">
        <v>36.200000000000003</v>
      </c>
      <c r="J4">
        <v>0</v>
      </c>
      <c r="K4">
        <v>0.19</v>
      </c>
      <c r="L4">
        <v>4.0000000000000001E-3</v>
      </c>
    </row>
    <row r="5" spans="1:12" x14ac:dyDescent="0.3">
      <c r="A5" s="1">
        <v>43779</v>
      </c>
      <c r="B5" s="1">
        <v>43780.354166666664</v>
      </c>
      <c r="C5" t="s">
        <v>25</v>
      </c>
      <c r="D5" s="5">
        <v>104</v>
      </c>
      <c r="E5" t="s">
        <v>13</v>
      </c>
      <c r="F5">
        <v>6</v>
      </c>
      <c r="G5">
        <v>26</v>
      </c>
      <c r="H5">
        <v>5.8</v>
      </c>
      <c r="I5">
        <v>30.7</v>
      </c>
      <c r="J5">
        <v>1.8</v>
      </c>
      <c r="K5">
        <v>0.36</v>
      </c>
      <c r="L5">
        <v>7.0000000000000001E-3</v>
      </c>
    </row>
    <row r="6" spans="1:12" x14ac:dyDescent="0.3">
      <c r="A6" s="1">
        <v>43787</v>
      </c>
      <c r="B6" s="1">
        <v>43787.423611111109</v>
      </c>
      <c r="C6" t="s">
        <v>32</v>
      </c>
      <c r="D6" s="5">
        <v>107</v>
      </c>
      <c r="E6" t="s">
        <v>13</v>
      </c>
      <c r="F6">
        <v>30</v>
      </c>
      <c r="G6">
        <v>80.900000000000006</v>
      </c>
      <c r="H6">
        <v>6.8</v>
      </c>
      <c r="I6">
        <v>55.6</v>
      </c>
      <c r="J6">
        <v>1.1000000000000001</v>
      </c>
      <c r="K6">
        <v>0.48</v>
      </c>
      <c r="L6">
        <v>8.0000000000000002E-3</v>
      </c>
    </row>
    <row r="7" spans="1:12" x14ac:dyDescent="0.3">
      <c r="A7" s="1">
        <v>43774</v>
      </c>
      <c r="B7" s="1">
        <v>43775.3125</v>
      </c>
      <c r="C7" t="s">
        <v>19</v>
      </c>
      <c r="D7" s="5">
        <v>200</v>
      </c>
      <c r="E7" t="s">
        <v>13</v>
      </c>
      <c r="F7">
        <v>126</v>
      </c>
      <c r="G7">
        <v>406</v>
      </c>
      <c r="H7">
        <v>7.4</v>
      </c>
      <c r="I7">
        <v>223.3</v>
      </c>
      <c r="J7">
        <v>1</v>
      </c>
      <c r="K7">
        <v>0.62</v>
      </c>
      <c r="L7">
        <v>1.2E-2</v>
      </c>
    </row>
    <row r="8" spans="1:12" x14ac:dyDescent="0.3">
      <c r="A8" s="1">
        <v>43772</v>
      </c>
      <c r="B8" s="1">
        <v>43773.479166666664</v>
      </c>
      <c r="C8" t="s">
        <v>14</v>
      </c>
      <c r="D8" s="5">
        <v>201</v>
      </c>
      <c r="E8" t="s">
        <v>13</v>
      </c>
      <c r="F8">
        <v>36</v>
      </c>
      <c r="G8">
        <v>94.5</v>
      </c>
      <c r="H8">
        <v>6.9</v>
      </c>
      <c r="I8">
        <v>65.8</v>
      </c>
      <c r="J8">
        <v>0.3</v>
      </c>
      <c r="K8">
        <v>0.92</v>
      </c>
      <c r="L8">
        <v>5.0000000000000001E-3</v>
      </c>
    </row>
    <row r="9" spans="1:12" x14ac:dyDescent="0.3">
      <c r="A9" s="1">
        <v>43787</v>
      </c>
      <c r="B9" s="1">
        <v>43787.423611111109</v>
      </c>
      <c r="C9" t="s">
        <v>31</v>
      </c>
      <c r="D9" s="5">
        <v>202</v>
      </c>
      <c r="E9" t="s">
        <v>13</v>
      </c>
      <c r="F9">
        <v>158</v>
      </c>
      <c r="G9">
        <v>558</v>
      </c>
      <c r="H9">
        <v>7.4</v>
      </c>
      <c r="I9">
        <v>300.7</v>
      </c>
      <c r="J9">
        <v>1.5</v>
      </c>
      <c r="K9">
        <v>0.95</v>
      </c>
      <c r="L9">
        <v>2.1999999999999999E-2</v>
      </c>
    </row>
    <row r="10" spans="1:12" x14ac:dyDescent="0.3">
      <c r="A10" s="1">
        <v>43775</v>
      </c>
      <c r="B10" s="1">
        <v>43775.631944444445</v>
      </c>
      <c r="C10" t="s">
        <v>22</v>
      </c>
      <c r="D10" s="5">
        <v>205</v>
      </c>
      <c r="E10" t="s">
        <v>13</v>
      </c>
      <c r="F10">
        <v>30</v>
      </c>
      <c r="G10">
        <v>92.2</v>
      </c>
      <c r="H10">
        <v>6.7</v>
      </c>
      <c r="I10">
        <v>62.2</v>
      </c>
      <c r="J10">
        <v>0.3</v>
      </c>
      <c r="K10">
        <v>1</v>
      </c>
      <c r="L10">
        <v>8.0000000000000002E-3</v>
      </c>
    </row>
    <row r="11" spans="1:12" x14ac:dyDescent="0.3">
      <c r="A11" s="1">
        <v>43782</v>
      </c>
      <c r="B11" s="1">
        <v>43782.536111111112</v>
      </c>
      <c r="C11" t="s">
        <v>29</v>
      </c>
      <c r="D11" s="5">
        <v>206</v>
      </c>
      <c r="E11" t="s">
        <v>13</v>
      </c>
      <c r="F11">
        <v>198</v>
      </c>
      <c r="G11">
        <v>657</v>
      </c>
      <c r="H11">
        <v>7.4</v>
      </c>
      <c r="I11">
        <v>344.6</v>
      </c>
      <c r="J11">
        <v>2.1</v>
      </c>
      <c r="K11">
        <v>0.99</v>
      </c>
      <c r="L11">
        <v>3.7999999999999999E-2</v>
      </c>
    </row>
    <row r="12" spans="1:12" x14ac:dyDescent="0.3">
      <c r="A12" s="1">
        <v>43779</v>
      </c>
      <c r="B12" s="1">
        <v>43780.354166666664</v>
      </c>
      <c r="C12" t="s">
        <v>26</v>
      </c>
      <c r="D12" s="5">
        <v>210</v>
      </c>
      <c r="E12" t="s">
        <v>13</v>
      </c>
      <c r="F12">
        <v>134</v>
      </c>
      <c r="G12">
        <v>418</v>
      </c>
      <c r="H12">
        <v>7.2</v>
      </c>
      <c r="I12">
        <v>227.1</v>
      </c>
      <c r="J12">
        <v>3.5</v>
      </c>
      <c r="K12">
        <v>0.83</v>
      </c>
      <c r="L12">
        <v>1.9E-2</v>
      </c>
    </row>
    <row r="13" spans="1:12" x14ac:dyDescent="0.3">
      <c r="A13" s="1">
        <v>43773</v>
      </c>
      <c r="B13" s="1">
        <v>43773.5</v>
      </c>
      <c r="C13" t="s">
        <v>15</v>
      </c>
      <c r="D13" s="5">
        <v>300</v>
      </c>
      <c r="E13" t="s">
        <v>13</v>
      </c>
      <c r="F13">
        <v>126</v>
      </c>
      <c r="G13">
        <v>355</v>
      </c>
      <c r="H13">
        <v>7.3</v>
      </c>
      <c r="I13">
        <v>201.1</v>
      </c>
      <c r="J13">
        <v>0.6</v>
      </c>
      <c r="K13">
        <v>5.99</v>
      </c>
      <c r="L13">
        <v>3.5000000000000003E-2</v>
      </c>
    </row>
    <row r="14" spans="1:12" x14ac:dyDescent="0.3">
      <c r="A14" s="1">
        <v>43772</v>
      </c>
      <c r="B14" s="1">
        <v>43773.350694444445</v>
      </c>
      <c r="C14" t="s">
        <v>12</v>
      </c>
      <c r="D14" s="5">
        <v>301</v>
      </c>
      <c r="E14" t="s">
        <v>13</v>
      </c>
      <c r="F14">
        <v>48</v>
      </c>
      <c r="G14">
        <v>140.1</v>
      </c>
      <c r="H14">
        <v>6.7</v>
      </c>
      <c r="I14">
        <v>87.1</v>
      </c>
      <c r="J14">
        <v>2.8</v>
      </c>
      <c r="K14">
        <v>1.39</v>
      </c>
      <c r="L14">
        <v>2.7E-2</v>
      </c>
    </row>
    <row r="15" spans="1:12" x14ac:dyDescent="0.3">
      <c r="A15" s="1">
        <v>43773</v>
      </c>
      <c r="B15" s="1">
        <v>43773.569444444445</v>
      </c>
      <c r="C15" t="s">
        <v>17</v>
      </c>
      <c r="D15" s="5">
        <v>302</v>
      </c>
      <c r="E15" t="s">
        <v>13</v>
      </c>
      <c r="F15">
        <v>112</v>
      </c>
      <c r="G15">
        <v>305</v>
      </c>
      <c r="H15">
        <v>7.7</v>
      </c>
      <c r="I15">
        <v>172.4</v>
      </c>
      <c r="J15">
        <v>0.8</v>
      </c>
      <c r="K15">
        <v>3.99</v>
      </c>
      <c r="L15">
        <v>3.2000000000000001E-2</v>
      </c>
    </row>
    <row r="16" spans="1:12" x14ac:dyDescent="0.3">
      <c r="A16" s="1">
        <v>43775</v>
      </c>
      <c r="B16" s="1">
        <v>43775.684027777781</v>
      </c>
      <c r="C16" t="s">
        <v>23</v>
      </c>
      <c r="D16" s="5">
        <v>303</v>
      </c>
      <c r="E16" t="s">
        <v>13</v>
      </c>
      <c r="F16">
        <v>80</v>
      </c>
      <c r="G16">
        <v>241.2</v>
      </c>
      <c r="H16">
        <v>7</v>
      </c>
      <c r="I16">
        <v>142.9</v>
      </c>
      <c r="J16">
        <v>0.5</v>
      </c>
      <c r="K16">
        <v>5.48</v>
      </c>
      <c r="L16">
        <v>5.0000000000000001E-3</v>
      </c>
    </row>
    <row r="17" spans="1:12" x14ac:dyDescent="0.3">
      <c r="A17" s="1">
        <v>43775</v>
      </c>
      <c r="B17" s="1">
        <v>43775.684027777781</v>
      </c>
      <c r="C17" t="s">
        <v>24</v>
      </c>
      <c r="D17" s="5">
        <v>304</v>
      </c>
      <c r="E17" t="s">
        <v>13</v>
      </c>
      <c r="F17">
        <v>120</v>
      </c>
      <c r="G17">
        <v>326</v>
      </c>
      <c r="H17">
        <v>7.2</v>
      </c>
      <c r="I17">
        <v>186</v>
      </c>
      <c r="J17">
        <v>1.4</v>
      </c>
      <c r="K17">
        <v>5.05</v>
      </c>
      <c r="L17">
        <v>5.0000000000000001E-3</v>
      </c>
    </row>
    <row r="18" spans="1:12" x14ac:dyDescent="0.3">
      <c r="A18" s="1">
        <v>43773</v>
      </c>
      <c r="B18" s="1">
        <v>43773.569444444445</v>
      </c>
      <c r="C18" t="s">
        <v>16</v>
      </c>
      <c r="D18" s="5">
        <v>305</v>
      </c>
      <c r="E18" t="s">
        <v>13</v>
      </c>
      <c r="F18">
        <v>74</v>
      </c>
      <c r="G18">
        <v>199.6</v>
      </c>
      <c r="H18">
        <v>7</v>
      </c>
      <c r="I18">
        <v>114.7</v>
      </c>
      <c r="J18">
        <v>3.6</v>
      </c>
      <c r="K18">
        <v>2.64</v>
      </c>
      <c r="L18">
        <v>1.7000000000000001E-2</v>
      </c>
    </row>
    <row r="19" spans="1:12" x14ac:dyDescent="0.3">
      <c r="A19" s="1">
        <v>43774</v>
      </c>
      <c r="B19" s="1">
        <v>43775.684027777781</v>
      </c>
      <c r="C19" t="s">
        <v>20</v>
      </c>
      <c r="D19" s="5">
        <v>306</v>
      </c>
      <c r="E19" t="s">
        <v>13</v>
      </c>
      <c r="F19">
        <v>140</v>
      </c>
      <c r="G19">
        <v>337</v>
      </c>
      <c r="H19">
        <v>7.6</v>
      </c>
      <c r="I19">
        <v>180.4</v>
      </c>
      <c r="J19">
        <v>1.4</v>
      </c>
      <c r="K19">
        <v>2.2200000000000002</v>
      </c>
      <c r="L19">
        <v>4.0000000000000001E-3</v>
      </c>
    </row>
    <row r="20" spans="1:12" x14ac:dyDescent="0.3">
      <c r="A20" s="1">
        <v>43779</v>
      </c>
      <c r="B20" s="1">
        <v>43780.368055555555</v>
      </c>
      <c r="C20" t="s">
        <v>27</v>
      </c>
      <c r="D20" s="5">
        <v>307</v>
      </c>
      <c r="E20" t="s">
        <v>13</v>
      </c>
      <c r="F20">
        <v>54</v>
      </c>
      <c r="G20">
        <v>151.9</v>
      </c>
      <c r="H20">
        <v>7.2</v>
      </c>
      <c r="I20">
        <v>93.3</v>
      </c>
      <c r="J20">
        <v>2.7</v>
      </c>
      <c r="K20">
        <v>1.05</v>
      </c>
      <c r="L20">
        <v>1.4999999999999999E-2</v>
      </c>
    </row>
    <row r="21" spans="1:12" x14ac:dyDescent="0.3">
      <c r="A21" s="1">
        <v>43779</v>
      </c>
      <c r="B21" s="1">
        <v>43780.368055555555</v>
      </c>
      <c r="C21" t="s">
        <v>28</v>
      </c>
      <c r="D21" s="5">
        <v>308</v>
      </c>
      <c r="E21" t="s">
        <v>13</v>
      </c>
      <c r="F21">
        <v>104</v>
      </c>
      <c r="G21">
        <v>232.8</v>
      </c>
      <c r="H21">
        <v>7.6</v>
      </c>
      <c r="I21">
        <v>134</v>
      </c>
      <c r="J21">
        <v>2.8</v>
      </c>
      <c r="K21">
        <v>1.94</v>
      </c>
      <c r="L21">
        <v>2.7E-2</v>
      </c>
    </row>
  </sheetData>
  <sortState xmlns:xlrd2="http://schemas.microsoft.com/office/spreadsheetml/2017/richdata2" ref="A2:M21">
    <sortCondition ref="D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7517-EE4B-4D8C-B0BC-3764D6CF6A4A}">
  <dimension ref="A1:N26"/>
  <sheetViews>
    <sheetView topLeftCell="A22" workbookViewId="0">
      <selection activeCell="B26" sqref="B26"/>
    </sheetView>
  </sheetViews>
  <sheetFormatPr defaultRowHeight="14.4" x14ac:dyDescent="0.3"/>
  <cols>
    <col min="1" max="1" width="12" customWidth="1"/>
    <col min="2" max="2" width="8.88671875" style="2"/>
    <col min="3" max="3" width="20.88671875" customWidth="1"/>
    <col min="13" max="13" width="27.44140625" customWidth="1"/>
  </cols>
  <sheetData>
    <row r="1" spans="1:14" x14ac:dyDescent="0.3">
      <c r="A1" t="s">
        <v>33</v>
      </c>
      <c r="B1" s="2" t="s">
        <v>84</v>
      </c>
      <c r="C1" t="s">
        <v>88</v>
      </c>
      <c r="H1" s="2"/>
      <c r="I1" s="6" t="s">
        <v>34</v>
      </c>
      <c r="J1" s="6" t="s">
        <v>87</v>
      </c>
      <c r="K1" s="6" t="s">
        <v>36</v>
      </c>
      <c r="L1" s="2"/>
      <c r="M1" s="6" t="s">
        <v>37</v>
      </c>
      <c r="N1" s="6" t="s">
        <v>38</v>
      </c>
    </row>
    <row r="2" spans="1:14" x14ac:dyDescent="0.3">
      <c r="A2" s="5">
        <v>101</v>
      </c>
      <c r="B2" s="3">
        <v>48</v>
      </c>
      <c r="C2">
        <v>82.5</v>
      </c>
      <c r="H2" s="7">
        <v>43770</v>
      </c>
      <c r="I2" s="8">
        <v>198</v>
      </c>
      <c r="J2" s="8">
        <v>82.5</v>
      </c>
      <c r="K2" s="8">
        <v>4</v>
      </c>
      <c r="L2" s="7">
        <v>43770</v>
      </c>
      <c r="M2" t="s">
        <v>39</v>
      </c>
      <c r="N2" t="s">
        <v>47</v>
      </c>
    </row>
    <row r="3" spans="1:14" x14ac:dyDescent="0.3">
      <c r="A3" s="5">
        <v>102</v>
      </c>
      <c r="B3" s="3">
        <v>22</v>
      </c>
      <c r="C3">
        <v>82.5</v>
      </c>
      <c r="H3" s="7">
        <v>43678</v>
      </c>
      <c r="I3" s="8">
        <v>182</v>
      </c>
      <c r="J3" s="8">
        <v>93.7</v>
      </c>
      <c r="K3" s="8">
        <v>10</v>
      </c>
      <c r="L3" s="7">
        <v>43678</v>
      </c>
      <c r="M3" s="2" t="s">
        <v>39</v>
      </c>
      <c r="N3" s="2" t="s">
        <v>40</v>
      </c>
    </row>
    <row r="4" spans="1:14" x14ac:dyDescent="0.3">
      <c r="A4" s="5">
        <v>103</v>
      </c>
      <c r="B4" s="3">
        <v>4</v>
      </c>
      <c r="C4">
        <v>82.5</v>
      </c>
      <c r="H4" s="7">
        <v>43586</v>
      </c>
      <c r="I4" s="8">
        <v>188</v>
      </c>
      <c r="J4" s="8">
        <v>79.7</v>
      </c>
      <c r="K4" s="8">
        <v>6</v>
      </c>
      <c r="L4" s="7">
        <v>43586</v>
      </c>
      <c r="M4" s="2" t="s">
        <v>41</v>
      </c>
      <c r="N4" s="2" t="s">
        <v>42</v>
      </c>
    </row>
    <row r="5" spans="1:14" x14ac:dyDescent="0.3">
      <c r="A5" s="5">
        <v>104</v>
      </c>
      <c r="B5" s="3">
        <v>6</v>
      </c>
      <c r="C5">
        <v>82.5</v>
      </c>
      <c r="H5" s="7">
        <v>43497</v>
      </c>
      <c r="I5" s="8">
        <v>146</v>
      </c>
      <c r="J5" s="8">
        <v>76.2</v>
      </c>
      <c r="K5" s="8">
        <v>2</v>
      </c>
      <c r="L5" s="7">
        <v>43497</v>
      </c>
      <c r="M5" s="2" t="s">
        <v>43</v>
      </c>
      <c r="N5" s="2" t="s">
        <v>42</v>
      </c>
    </row>
    <row r="6" spans="1:14" x14ac:dyDescent="0.3">
      <c r="A6" s="5">
        <v>107</v>
      </c>
      <c r="B6" s="3">
        <v>30</v>
      </c>
      <c r="C6">
        <v>82.5</v>
      </c>
      <c r="H6" s="7">
        <v>43405</v>
      </c>
      <c r="I6" s="8">
        <v>160</v>
      </c>
      <c r="J6" s="8">
        <v>90.5</v>
      </c>
      <c r="K6" s="8">
        <v>6</v>
      </c>
      <c r="L6" s="7">
        <v>43405</v>
      </c>
      <c r="M6" s="2" t="s">
        <v>44</v>
      </c>
      <c r="N6" s="2" t="s">
        <v>42</v>
      </c>
    </row>
    <row r="7" spans="1:14" x14ac:dyDescent="0.3">
      <c r="A7" s="5">
        <v>200</v>
      </c>
      <c r="B7" s="3">
        <v>126</v>
      </c>
      <c r="C7">
        <v>82.5</v>
      </c>
      <c r="H7" s="7">
        <v>43313</v>
      </c>
      <c r="I7" s="8">
        <v>174</v>
      </c>
      <c r="J7" s="8">
        <v>105.57894736842105</v>
      </c>
      <c r="K7" s="8">
        <v>12</v>
      </c>
      <c r="L7" s="7">
        <v>43313</v>
      </c>
      <c r="M7" s="3" t="s">
        <v>45</v>
      </c>
      <c r="N7" s="2" t="s">
        <v>44</v>
      </c>
    </row>
    <row r="8" spans="1:14" x14ac:dyDescent="0.3">
      <c r="A8" s="5">
        <v>201</v>
      </c>
      <c r="B8" s="3">
        <v>36</v>
      </c>
      <c r="C8">
        <v>82.5</v>
      </c>
      <c r="H8" s="7">
        <v>43221</v>
      </c>
      <c r="I8" s="8">
        <v>152</v>
      </c>
      <c r="J8" s="8">
        <v>82.5</v>
      </c>
      <c r="K8" s="8">
        <v>6</v>
      </c>
      <c r="L8" s="7">
        <v>43221</v>
      </c>
      <c r="M8" s="2" t="s">
        <v>46</v>
      </c>
      <c r="N8" s="2" t="s">
        <v>42</v>
      </c>
    </row>
    <row r="9" spans="1:14" x14ac:dyDescent="0.3">
      <c r="A9" s="5">
        <v>202</v>
      </c>
      <c r="B9" s="3">
        <v>158</v>
      </c>
      <c r="C9">
        <v>82.5</v>
      </c>
      <c r="H9" s="7">
        <v>43132</v>
      </c>
      <c r="I9" s="8">
        <v>152</v>
      </c>
      <c r="J9" s="8">
        <v>86.526315789473685</v>
      </c>
      <c r="K9" s="8">
        <v>6</v>
      </c>
      <c r="L9" s="7">
        <v>43132</v>
      </c>
      <c r="M9" s="2" t="s">
        <v>43</v>
      </c>
      <c r="N9" s="2" t="s">
        <v>47</v>
      </c>
    </row>
    <row r="10" spans="1:14" x14ac:dyDescent="0.3">
      <c r="A10" s="5">
        <v>205</v>
      </c>
      <c r="B10" s="3">
        <v>30</v>
      </c>
      <c r="C10">
        <v>82.5</v>
      </c>
      <c r="H10" s="7">
        <v>43040</v>
      </c>
      <c r="I10" s="8">
        <v>184</v>
      </c>
      <c r="J10" s="8">
        <v>108.7</v>
      </c>
      <c r="K10" s="8">
        <v>8</v>
      </c>
      <c r="L10" s="7">
        <v>43040</v>
      </c>
      <c r="M10" s="2" t="s">
        <v>48</v>
      </c>
      <c r="N10" s="2" t="s">
        <v>49</v>
      </c>
    </row>
    <row r="11" spans="1:14" x14ac:dyDescent="0.3">
      <c r="A11" s="5">
        <v>206</v>
      </c>
      <c r="B11" s="3">
        <v>198</v>
      </c>
      <c r="C11">
        <v>82.5</v>
      </c>
      <c r="H11" s="7">
        <v>42948</v>
      </c>
      <c r="I11" s="8">
        <v>162</v>
      </c>
      <c r="J11" s="8">
        <v>96.909090909090907</v>
      </c>
      <c r="K11" s="8">
        <v>8</v>
      </c>
      <c r="L11" s="7">
        <v>42948</v>
      </c>
      <c r="M11" s="2" t="s">
        <v>44</v>
      </c>
      <c r="N11" s="2" t="s">
        <v>42</v>
      </c>
    </row>
    <row r="12" spans="1:14" ht="30" customHeight="1" x14ac:dyDescent="0.3">
      <c r="A12" s="5">
        <v>210</v>
      </c>
      <c r="B12" s="3">
        <v>134</v>
      </c>
      <c r="C12">
        <v>82.5</v>
      </c>
      <c r="H12" s="7">
        <v>42856</v>
      </c>
      <c r="I12" s="8">
        <v>160</v>
      </c>
      <c r="J12" s="8">
        <v>75.294117647058826</v>
      </c>
      <c r="K12" s="8">
        <v>8</v>
      </c>
      <c r="L12" s="7">
        <v>42856</v>
      </c>
      <c r="M12" s="2" t="s">
        <v>39</v>
      </c>
      <c r="N12" s="2" t="s">
        <v>40</v>
      </c>
    </row>
    <row r="13" spans="1:14" ht="28.8" x14ac:dyDescent="0.3">
      <c r="A13" s="5">
        <v>300</v>
      </c>
      <c r="B13" s="3">
        <v>126</v>
      </c>
      <c r="C13">
        <v>82.5</v>
      </c>
      <c r="H13" s="7">
        <v>42767</v>
      </c>
      <c r="I13" s="8">
        <v>152</v>
      </c>
      <c r="J13" s="8">
        <v>91.3</v>
      </c>
      <c r="K13" s="8">
        <v>8</v>
      </c>
      <c r="L13" s="7">
        <v>42767</v>
      </c>
      <c r="M13" s="9" t="s">
        <v>50</v>
      </c>
      <c r="N13" s="2" t="s">
        <v>51</v>
      </c>
    </row>
    <row r="14" spans="1:14" x14ac:dyDescent="0.3">
      <c r="A14" s="5">
        <v>301</v>
      </c>
      <c r="B14" s="3">
        <v>48</v>
      </c>
      <c r="C14">
        <v>82.5</v>
      </c>
      <c r="H14" s="7">
        <v>42675</v>
      </c>
      <c r="I14" s="8">
        <v>192</v>
      </c>
      <c r="J14" s="8">
        <v>115.6</v>
      </c>
      <c r="K14" s="8">
        <v>16</v>
      </c>
      <c r="L14" s="7">
        <v>42675</v>
      </c>
      <c r="M14" s="2" t="s">
        <v>52</v>
      </c>
      <c r="N14" s="2" t="s">
        <v>53</v>
      </c>
    </row>
    <row r="15" spans="1:14" x14ac:dyDescent="0.3">
      <c r="A15" s="5">
        <v>302</v>
      </c>
      <c r="B15" s="3">
        <v>112</v>
      </c>
      <c r="C15">
        <v>82.5</v>
      </c>
    </row>
    <row r="16" spans="1:14" x14ac:dyDescent="0.3">
      <c r="A16" s="5">
        <v>303</v>
      </c>
      <c r="B16" s="3">
        <v>80</v>
      </c>
      <c r="C16">
        <v>82.5</v>
      </c>
    </row>
    <row r="17" spans="1:3" x14ac:dyDescent="0.3">
      <c r="A17" s="5">
        <v>304</v>
      </c>
      <c r="B17" s="3">
        <v>120</v>
      </c>
      <c r="C17">
        <v>82.5</v>
      </c>
    </row>
    <row r="18" spans="1:3" x14ac:dyDescent="0.3">
      <c r="A18" s="5">
        <v>305</v>
      </c>
      <c r="B18" s="3">
        <v>74</v>
      </c>
      <c r="C18">
        <v>82.5</v>
      </c>
    </row>
    <row r="19" spans="1:3" x14ac:dyDescent="0.3">
      <c r="A19" s="5">
        <v>306</v>
      </c>
      <c r="B19" s="3">
        <v>140</v>
      </c>
      <c r="C19">
        <v>82.5</v>
      </c>
    </row>
    <row r="20" spans="1:3" x14ac:dyDescent="0.3">
      <c r="A20" s="5">
        <v>307</v>
      </c>
      <c r="B20" s="3">
        <v>54</v>
      </c>
      <c r="C20">
        <v>82.5</v>
      </c>
    </row>
    <row r="21" spans="1:3" x14ac:dyDescent="0.3">
      <c r="A21" s="5">
        <v>308</v>
      </c>
      <c r="B21" s="3">
        <v>104</v>
      </c>
      <c r="C21">
        <v>82.5</v>
      </c>
    </row>
    <row r="23" spans="1:3" x14ac:dyDescent="0.3">
      <c r="A23" s="6" t="s">
        <v>34</v>
      </c>
      <c r="B23" s="3">
        <f>MAX(B2:B21)</f>
        <v>198</v>
      </c>
    </row>
    <row r="24" spans="1:3" x14ac:dyDescent="0.3">
      <c r="A24" s="6" t="s">
        <v>87</v>
      </c>
      <c r="B24" s="3">
        <f>AVERAGE(B2:B21)</f>
        <v>82.5</v>
      </c>
    </row>
    <row r="25" spans="1:3" x14ac:dyDescent="0.3">
      <c r="A25" s="6" t="s">
        <v>36</v>
      </c>
      <c r="B25" s="3">
        <f>MIN(B2:B21)</f>
        <v>4</v>
      </c>
    </row>
    <row r="26" spans="1:3" x14ac:dyDescent="0.3">
      <c r="A26" s="6" t="s">
        <v>93</v>
      </c>
      <c r="B26" s="3">
        <f>_xlfn.STDEV.S(B2:B21)</f>
        <v>55.318693899411997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F29D7-558B-4F75-90FD-7864B561079B}">
  <dimension ref="A1:O26"/>
  <sheetViews>
    <sheetView topLeftCell="A28" workbookViewId="0">
      <selection activeCell="B26" sqref="B26"/>
    </sheetView>
  </sheetViews>
  <sheetFormatPr defaultRowHeight="14.4" x14ac:dyDescent="0.3"/>
  <cols>
    <col min="2" max="2" width="8.88671875" style="2"/>
    <col min="14" max="14" width="29.21875" customWidth="1"/>
    <col min="15" max="15" width="26.88671875" customWidth="1"/>
  </cols>
  <sheetData>
    <row r="1" spans="1:15" x14ac:dyDescent="0.3">
      <c r="A1" t="s">
        <v>33</v>
      </c>
      <c r="B1" s="2" t="s">
        <v>83</v>
      </c>
      <c r="C1" t="s">
        <v>89</v>
      </c>
      <c r="H1" s="2"/>
      <c r="I1" s="6" t="s">
        <v>34</v>
      </c>
      <c r="J1" s="6" t="s">
        <v>87</v>
      </c>
      <c r="K1" s="6" t="s">
        <v>36</v>
      </c>
      <c r="L1" s="2"/>
      <c r="M1" s="2"/>
      <c r="N1" s="6" t="s">
        <v>37</v>
      </c>
      <c r="O1" s="6" t="s">
        <v>38</v>
      </c>
    </row>
    <row r="2" spans="1:15" x14ac:dyDescent="0.3">
      <c r="A2" s="5">
        <v>101</v>
      </c>
      <c r="B2" s="3">
        <v>150</v>
      </c>
      <c r="C2" s="3">
        <v>242.61499999999995</v>
      </c>
      <c r="H2" s="10">
        <v>43770</v>
      </c>
      <c r="I2" s="16">
        <v>657</v>
      </c>
      <c r="J2" s="16">
        <v>242.6</v>
      </c>
      <c r="K2" s="16">
        <v>20</v>
      </c>
      <c r="L2" s="2"/>
      <c r="M2" s="10">
        <v>43770</v>
      </c>
      <c r="N2" s="17" t="s">
        <v>39</v>
      </c>
      <c r="O2" s="17" t="s">
        <v>42</v>
      </c>
    </row>
    <row r="3" spans="1:15" x14ac:dyDescent="0.3">
      <c r="A3" s="5">
        <v>102</v>
      </c>
      <c r="B3" s="3">
        <v>61.1</v>
      </c>
      <c r="C3" s="3">
        <v>242.61499999999995</v>
      </c>
      <c r="H3" s="10">
        <v>43678</v>
      </c>
      <c r="I3" s="11">
        <v>727</v>
      </c>
      <c r="J3" s="11">
        <v>307</v>
      </c>
      <c r="K3" s="11">
        <v>36.9</v>
      </c>
      <c r="L3" s="2"/>
      <c r="M3" s="10">
        <v>43678</v>
      </c>
      <c r="N3" s="2" t="s">
        <v>54</v>
      </c>
      <c r="O3" s="2" t="s">
        <v>55</v>
      </c>
    </row>
    <row r="4" spans="1:15" x14ac:dyDescent="0.3">
      <c r="A4" s="5">
        <v>103</v>
      </c>
      <c r="B4" s="3">
        <v>20</v>
      </c>
      <c r="C4" s="3">
        <v>242.61499999999995</v>
      </c>
      <c r="H4" s="10">
        <v>43586</v>
      </c>
      <c r="I4" s="11">
        <v>583</v>
      </c>
      <c r="J4" s="11">
        <v>238.1</v>
      </c>
      <c r="K4" s="11">
        <v>25.2</v>
      </c>
      <c r="L4" s="2"/>
      <c r="M4" s="10">
        <v>43586</v>
      </c>
      <c r="N4" s="2" t="s">
        <v>56</v>
      </c>
      <c r="O4" s="2" t="s">
        <v>42</v>
      </c>
    </row>
    <row r="5" spans="1:15" x14ac:dyDescent="0.3">
      <c r="A5" s="5">
        <v>104</v>
      </c>
      <c r="B5" s="3">
        <v>26</v>
      </c>
      <c r="C5" s="3">
        <v>242.61499999999995</v>
      </c>
      <c r="H5" s="10">
        <v>43497</v>
      </c>
      <c r="I5" s="11">
        <v>526</v>
      </c>
      <c r="J5" s="11">
        <v>267.8</v>
      </c>
      <c r="K5" s="11">
        <v>21.3</v>
      </c>
      <c r="L5" s="5"/>
      <c r="M5" s="10">
        <v>43497</v>
      </c>
      <c r="N5" s="2" t="s">
        <v>56</v>
      </c>
      <c r="O5" s="2" t="s">
        <v>42</v>
      </c>
    </row>
    <row r="6" spans="1:15" x14ac:dyDescent="0.3">
      <c r="A6" s="5">
        <v>107</v>
      </c>
      <c r="B6" s="3">
        <v>80.900000000000006</v>
      </c>
      <c r="C6" s="3">
        <v>242.61499999999995</v>
      </c>
      <c r="H6" s="10">
        <v>43405</v>
      </c>
      <c r="I6" s="11">
        <v>593</v>
      </c>
      <c r="J6" s="11">
        <v>286.7</v>
      </c>
      <c r="K6" s="11">
        <v>22.1</v>
      </c>
      <c r="L6" s="2"/>
      <c r="M6" s="10">
        <v>43405</v>
      </c>
      <c r="N6" s="2" t="s">
        <v>57</v>
      </c>
      <c r="O6" s="2" t="s">
        <v>42</v>
      </c>
    </row>
    <row r="7" spans="1:15" x14ac:dyDescent="0.3">
      <c r="A7" s="5">
        <v>200</v>
      </c>
      <c r="B7" s="3">
        <v>406</v>
      </c>
      <c r="C7" s="3">
        <v>242.61499999999995</v>
      </c>
      <c r="H7" s="10">
        <v>43313</v>
      </c>
      <c r="I7" s="11">
        <v>662</v>
      </c>
      <c r="J7" s="11">
        <v>310.72105263157891</v>
      </c>
      <c r="K7" s="11">
        <v>41.9</v>
      </c>
      <c r="L7" s="2"/>
      <c r="M7" s="10">
        <v>43313</v>
      </c>
      <c r="N7" s="12" t="s">
        <v>56</v>
      </c>
      <c r="O7" s="12" t="s">
        <v>44</v>
      </c>
    </row>
    <row r="8" spans="1:15" x14ac:dyDescent="0.3">
      <c r="A8" s="5">
        <v>201</v>
      </c>
      <c r="B8" s="3">
        <v>94.5</v>
      </c>
      <c r="C8" s="3">
        <v>242.61499999999995</v>
      </c>
      <c r="H8" s="10">
        <v>43221</v>
      </c>
      <c r="I8" s="11">
        <v>512</v>
      </c>
      <c r="J8" s="11">
        <v>247.8</v>
      </c>
      <c r="K8" s="11">
        <v>21.3</v>
      </c>
      <c r="L8" s="2"/>
      <c r="M8" s="10">
        <v>43221</v>
      </c>
      <c r="N8" s="12" t="s">
        <v>56</v>
      </c>
      <c r="O8" s="12" t="s">
        <v>42</v>
      </c>
    </row>
    <row r="9" spans="1:15" x14ac:dyDescent="0.3">
      <c r="A9" s="5">
        <v>202</v>
      </c>
      <c r="B9" s="3">
        <v>558</v>
      </c>
      <c r="C9" s="3">
        <v>242.61499999999995</v>
      </c>
      <c r="H9" s="10">
        <v>43132</v>
      </c>
      <c r="I9" s="11">
        <v>725</v>
      </c>
      <c r="J9" s="11">
        <v>314.51052631578949</v>
      </c>
      <c r="K9" s="11">
        <v>21.3</v>
      </c>
      <c r="L9" s="2"/>
      <c r="M9" s="10">
        <v>43132</v>
      </c>
      <c r="N9" s="2" t="s">
        <v>56</v>
      </c>
      <c r="O9" s="2" t="s">
        <v>42</v>
      </c>
    </row>
    <row r="10" spans="1:15" x14ac:dyDescent="0.3">
      <c r="A10" s="5">
        <v>205</v>
      </c>
      <c r="B10" s="3">
        <v>92.2</v>
      </c>
      <c r="C10" s="3">
        <v>242.61499999999995</v>
      </c>
      <c r="H10" s="10">
        <v>43040</v>
      </c>
      <c r="I10" s="11">
        <v>774</v>
      </c>
      <c r="J10" s="11">
        <v>334.9</v>
      </c>
      <c r="K10" s="11">
        <v>27.9</v>
      </c>
      <c r="L10" s="2"/>
      <c r="M10" s="10">
        <v>43040</v>
      </c>
      <c r="N10" s="12" t="s">
        <v>82</v>
      </c>
      <c r="O10" s="12" t="s">
        <v>49</v>
      </c>
    </row>
    <row r="11" spans="1:15" x14ac:dyDescent="0.3">
      <c r="A11" s="5">
        <v>206</v>
      </c>
      <c r="B11" s="3">
        <v>657</v>
      </c>
      <c r="C11" s="3">
        <v>242.61499999999995</v>
      </c>
      <c r="H11" s="10">
        <v>42948</v>
      </c>
      <c r="I11" s="11">
        <v>468</v>
      </c>
      <c r="J11" s="11">
        <v>258.18181818181819</v>
      </c>
      <c r="K11" s="11">
        <v>31</v>
      </c>
      <c r="L11" s="2"/>
      <c r="M11" s="10">
        <v>42948</v>
      </c>
      <c r="N11" s="12" t="s">
        <v>39</v>
      </c>
      <c r="O11" s="12" t="s">
        <v>42</v>
      </c>
    </row>
    <row r="12" spans="1:15" x14ac:dyDescent="0.3">
      <c r="A12" s="5">
        <v>210</v>
      </c>
      <c r="B12" s="3">
        <v>418</v>
      </c>
      <c r="C12" s="3">
        <v>242.61499999999995</v>
      </c>
      <c r="H12" s="10">
        <v>42856</v>
      </c>
      <c r="I12" s="11">
        <v>511</v>
      </c>
      <c r="J12" s="11">
        <v>223.31176470588238</v>
      </c>
      <c r="K12" s="11">
        <v>28.8</v>
      </c>
      <c r="L12" s="2"/>
      <c r="M12" s="10">
        <v>42856</v>
      </c>
      <c r="N12" s="2" t="s">
        <v>39</v>
      </c>
      <c r="O12" s="2" t="s">
        <v>42</v>
      </c>
    </row>
    <row r="13" spans="1:15" x14ac:dyDescent="0.3">
      <c r="A13" s="5">
        <v>300</v>
      </c>
      <c r="B13" s="3">
        <v>355</v>
      </c>
      <c r="C13" s="3">
        <v>242.61499999999995</v>
      </c>
      <c r="H13" s="10">
        <v>42767</v>
      </c>
      <c r="I13" s="11">
        <v>655</v>
      </c>
      <c r="J13" s="11">
        <v>301.2</v>
      </c>
      <c r="K13" s="11">
        <v>26.8</v>
      </c>
      <c r="L13" s="2"/>
      <c r="M13" s="10">
        <v>42767</v>
      </c>
      <c r="N13" s="2" t="s">
        <v>57</v>
      </c>
      <c r="O13" s="2" t="s">
        <v>42</v>
      </c>
    </row>
    <row r="14" spans="1:15" x14ac:dyDescent="0.3">
      <c r="A14" s="5">
        <v>301</v>
      </c>
      <c r="B14" s="3">
        <v>140.1</v>
      </c>
      <c r="C14" s="3">
        <v>242.61499999999995</v>
      </c>
      <c r="H14" s="10">
        <v>42675</v>
      </c>
      <c r="I14" s="11">
        <v>842</v>
      </c>
      <c r="J14" s="11">
        <v>373.7</v>
      </c>
      <c r="K14" s="11">
        <v>49.2</v>
      </c>
      <c r="L14" s="2"/>
      <c r="M14" s="10">
        <v>42675</v>
      </c>
      <c r="N14" s="2" t="s">
        <v>54</v>
      </c>
      <c r="O14" s="2" t="s">
        <v>42</v>
      </c>
    </row>
    <row r="15" spans="1:15" x14ac:dyDescent="0.3">
      <c r="A15" s="5">
        <v>302</v>
      </c>
      <c r="B15" s="3">
        <v>305</v>
      </c>
      <c r="C15" s="3">
        <v>242.61499999999995</v>
      </c>
    </row>
    <row r="16" spans="1:15" x14ac:dyDescent="0.3">
      <c r="A16" s="5">
        <v>303</v>
      </c>
      <c r="B16" s="3">
        <v>241.2</v>
      </c>
      <c r="C16" s="3">
        <v>242.61499999999995</v>
      </c>
    </row>
    <row r="17" spans="1:3" x14ac:dyDescent="0.3">
      <c r="A17" s="5">
        <v>304</v>
      </c>
      <c r="B17" s="3">
        <v>326</v>
      </c>
      <c r="C17" s="3">
        <v>242.61499999999995</v>
      </c>
    </row>
    <row r="18" spans="1:3" x14ac:dyDescent="0.3">
      <c r="A18" s="5">
        <v>305</v>
      </c>
      <c r="B18" s="3">
        <v>199.6</v>
      </c>
      <c r="C18" s="3">
        <v>242.61499999999995</v>
      </c>
    </row>
    <row r="19" spans="1:3" x14ac:dyDescent="0.3">
      <c r="A19" s="5">
        <v>306</v>
      </c>
      <c r="B19" s="3">
        <v>337</v>
      </c>
      <c r="C19" s="3">
        <v>242.61499999999995</v>
      </c>
    </row>
    <row r="20" spans="1:3" x14ac:dyDescent="0.3">
      <c r="A20" s="5">
        <v>307</v>
      </c>
      <c r="B20" s="3">
        <v>151.9</v>
      </c>
      <c r="C20" s="3">
        <v>242.61499999999995</v>
      </c>
    </row>
    <row r="21" spans="1:3" x14ac:dyDescent="0.3">
      <c r="A21" s="5">
        <v>308</v>
      </c>
      <c r="B21" s="3">
        <v>232.8</v>
      </c>
      <c r="C21" s="3">
        <v>242.61499999999995</v>
      </c>
    </row>
    <row r="22" spans="1:3" x14ac:dyDescent="0.3">
      <c r="B22" s="3"/>
    </row>
    <row r="23" spans="1:3" x14ac:dyDescent="0.3">
      <c r="A23" s="6" t="s">
        <v>34</v>
      </c>
      <c r="B23" s="3">
        <f>MAX(B2:B21)</f>
        <v>657</v>
      </c>
    </row>
    <row r="24" spans="1:3" x14ac:dyDescent="0.3">
      <c r="A24" s="6" t="s">
        <v>35</v>
      </c>
      <c r="B24" s="3">
        <f>AVERAGE(B2:B21)</f>
        <v>242.61499999999995</v>
      </c>
    </row>
    <row r="25" spans="1:3" x14ac:dyDescent="0.3">
      <c r="A25" s="6" t="s">
        <v>36</v>
      </c>
      <c r="B25" s="3">
        <f>MIN(B2:B21)</f>
        <v>20</v>
      </c>
    </row>
    <row r="26" spans="1:3" x14ac:dyDescent="0.3">
      <c r="A26" s="6" t="s">
        <v>93</v>
      </c>
      <c r="B26" s="3">
        <f>_xlfn.STDEV.S(B2:B21)</f>
        <v>176.28138473833013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A9ED2-F29A-46F9-B0E5-D314D6C259BC}">
  <dimension ref="A1:B24"/>
  <sheetViews>
    <sheetView workbookViewId="0">
      <selection activeCell="B24" sqref="B24"/>
    </sheetView>
  </sheetViews>
  <sheetFormatPr defaultRowHeight="14.4" x14ac:dyDescent="0.3"/>
  <cols>
    <col min="2" max="2" width="8.88671875" style="2"/>
  </cols>
  <sheetData>
    <row r="1" spans="1:2" x14ac:dyDescent="0.3">
      <c r="B1" s="2" t="s">
        <v>7</v>
      </c>
    </row>
    <row r="2" spans="1:2" x14ac:dyDescent="0.3">
      <c r="A2" s="5">
        <v>101</v>
      </c>
      <c r="B2" s="2">
        <v>6.6</v>
      </c>
    </row>
    <row r="3" spans="1:2" x14ac:dyDescent="0.3">
      <c r="A3" s="5">
        <v>102</v>
      </c>
      <c r="B3" s="2">
        <v>6.4</v>
      </c>
    </row>
    <row r="4" spans="1:2" x14ac:dyDescent="0.3">
      <c r="A4" s="5">
        <v>103</v>
      </c>
      <c r="B4" s="2">
        <v>5.8</v>
      </c>
    </row>
    <row r="5" spans="1:2" x14ac:dyDescent="0.3">
      <c r="A5" s="5">
        <v>104</v>
      </c>
      <c r="B5" s="2">
        <v>5.8</v>
      </c>
    </row>
    <row r="6" spans="1:2" x14ac:dyDescent="0.3">
      <c r="A6" s="5">
        <v>107</v>
      </c>
      <c r="B6" s="2">
        <v>6.8</v>
      </c>
    </row>
    <row r="7" spans="1:2" x14ac:dyDescent="0.3">
      <c r="A7" s="5">
        <v>200</v>
      </c>
      <c r="B7" s="2">
        <v>7.4</v>
      </c>
    </row>
    <row r="8" spans="1:2" x14ac:dyDescent="0.3">
      <c r="A8" s="5">
        <v>201</v>
      </c>
      <c r="B8" s="2">
        <v>6.9</v>
      </c>
    </row>
    <row r="9" spans="1:2" x14ac:dyDescent="0.3">
      <c r="A9" s="5">
        <v>202</v>
      </c>
      <c r="B9" s="2">
        <v>7.4</v>
      </c>
    </row>
    <row r="10" spans="1:2" x14ac:dyDescent="0.3">
      <c r="A10" s="5">
        <v>205</v>
      </c>
      <c r="B10" s="2">
        <v>6.7</v>
      </c>
    </row>
    <row r="11" spans="1:2" x14ac:dyDescent="0.3">
      <c r="A11" s="5">
        <v>206</v>
      </c>
      <c r="B11" s="2">
        <v>7.4</v>
      </c>
    </row>
    <row r="12" spans="1:2" x14ac:dyDescent="0.3">
      <c r="A12" s="5">
        <v>210</v>
      </c>
      <c r="B12" s="2">
        <v>7.2</v>
      </c>
    </row>
    <row r="13" spans="1:2" x14ac:dyDescent="0.3">
      <c r="A13" s="5">
        <v>300</v>
      </c>
      <c r="B13" s="2">
        <v>7.3</v>
      </c>
    </row>
    <row r="14" spans="1:2" x14ac:dyDescent="0.3">
      <c r="A14" s="5">
        <v>301</v>
      </c>
      <c r="B14" s="2">
        <v>6.7</v>
      </c>
    </row>
    <row r="15" spans="1:2" x14ac:dyDescent="0.3">
      <c r="A15" s="5">
        <v>302</v>
      </c>
      <c r="B15" s="2">
        <v>7.7</v>
      </c>
    </row>
    <row r="16" spans="1:2" x14ac:dyDescent="0.3">
      <c r="A16" s="5">
        <v>303</v>
      </c>
      <c r="B16" s="2">
        <v>7</v>
      </c>
    </row>
    <row r="17" spans="1:2" x14ac:dyDescent="0.3">
      <c r="A17" s="5">
        <v>304</v>
      </c>
      <c r="B17" s="2">
        <v>7.2</v>
      </c>
    </row>
    <row r="18" spans="1:2" x14ac:dyDescent="0.3">
      <c r="A18" s="5">
        <v>305</v>
      </c>
      <c r="B18" s="2">
        <v>7</v>
      </c>
    </row>
    <row r="19" spans="1:2" x14ac:dyDescent="0.3">
      <c r="A19" s="5">
        <v>306</v>
      </c>
      <c r="B19" s="2">
        <v>7.6</v>
      </c>
    </row>
    <row r="20" spans="1:2" x14ac:dyDescent="0.3">
      <c r="A20" s="5">
        <v>307</v>
      </c>
      <c r="B20" s="2">
        <v>7.2</v>
      </c>
    </row>
    <row r="21" spans="1:2" x14ac:dyDescent="0.3">
      <c r="A21" s="5">
        <v>308</v>
      </c>
      <c r="B21" s="2">
        <v>7.6</v>
      </c>
    </row>
    <row r="23" spans="1:2" x14ac:dyDescent="0.3">
      <c r="A23" t="s">
        <v>34</v>
      </c>
      <c r="B23" s="2">
        <f>MAX(B2:B21)</f>
        <v>7.7</v>
      </c>
    </row>
    <row r="24" spans="1:2" x14ac:dyDescent="0.3">
      <c r="A24" t="s">
        <v>36</v>
      </c>
      <c r="B24" s="2">
        <f>MIN(B2:B21)</f>
        <v>5.8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93D14-3AA7-4348-89D9-7A980FE02F98}">
  <dimension ref="A1:N26"/>
  <sheetViews>
    <sheetView topLeftCell="A22" workbookViewId="0">
      <selection activeCell="D36" sqref="D36"/>
    </sheetView>
  </sheetViews>
  <sheetFormatPr defaultRowHeight="14.4" x14ac:dyDescent="0.3"/>
  <cols>
    <col min="2" max="2" width="17.88671875" style="2" customWidth="1"/>
    <col min="13" max="13" width="29.5546875" customWidth="1"/>
    <col min="14" max="14" width="46.109375" customWidth="1"/>
    <col min="15" max="15" width="23.5546875" customWidth="1"/>
  </cols>
  <sheetData>
    <row r="1" spans="1:14" x14ac:dyDescent="0.3">
      <c r="B1" s="2" t="s">
        <v>85</v>
      </c>
      <c r="C1" t="s">
        <v>90</v>
      </c>
      <c r="G1" s="2"/>
      <c r="H1" s="6" t="s">
        <v>34</v>
      </c>
      <c r="I1" s="6" t="s">
        <v>87</v>
      </c>
      <c r="J1" s="6" t="s">
        <v>36</v>
      </c>
      <c r="K1" s="2"/>
      <c r="L1" s="2"/>
      <c r="M1" s="6" t="s">
        <v>34</v>
      </c>
      <c r="N1" s="6" t="s">
        <v>36</v>
      </c>
    </row>
    <row r="2" spans="1:14" x14ac:dyDescent="0.3">
      <c r="A2" s="5">
        <v>101</v>
      </c>
      <c r="B2" s="2">
        <v>84.9</v>
      </c>
      <c r="C2" s="3">
        <v>139.39500000000001</v>
      </c>
      <c r="G2" s="10">
        <v>43770</v>
      </c>
      <c r="H2" s="16">
        <v>344.6</v>
      </c>
      <c r="I2" s="16">
        <v>139.4</v>
      </c>
      <c r="J2" s="16">
        <v>30.7</v>
      </c>
      <c r="K2" s="2"/>
      <c r="L2" s="10">
        <v>43770</v>
      </c>
      <c r="M2" s="2" t="s">
        <v>39</v>
      </c>
      <c r="N2" s="2" t="s">
        <v>40</v>
      </c>
    </row>
    <row r="3" spans="1:14" x14ac:dyDescent="0.3">
      <c r="A3" s="5">
        <v>102</v>
      </c>
      <c r="B3" s="2">
        <v>44.9</v>
      </c>
      <c r="C3" s="3">
        <v>139.39500000000001</v>
      </c>
      <c r="G3" s="10">
        <v>43678</v>
      </c>
      <c r="H3" s="16">
        <v>374.7</v>
      </c>
      <c r="I3" s="16">
        <v>159.6</v>
      </c>
      <c r="J3" s="16">
        <v>14.2</v>
      </c>
      <c r="K3" s="2"/>
      <c r="L3" s="10">
        <v>43678</v>
      </c>
      <c r="M3" s="2" t="s">
        <v>54</v>
      </c>
      <c r="N3" s="2" t="s">
        <v>42</v>
      </c>
    </row>
    <row r="4" spans="1:14" x14ac:dyDescent="0.3">
      <c r="A4" s="5">
        <v>103</v>
      </c>
      <c r="B4" s="2">
        <v>36.200000000000003</v>
      </c>
      <c r="C4" s="3">
        <v>139.39500000000001</v>
      </c>
      <c r="G4" s="10">
        <v>43586</v>
      </c>
      <c r="H4" s="16">
        <v>344.9</v>
      </c>
      <c r="I4" s="16">
        <v>136.6</v>
      </c>
      <c r="J4" s="16">
        <v>26.9</v>
      </c>
      <c r="K4" s="7"/>
      <c r="L4" s="10">
        <v>43586</v>
      </c>
      <c r="M4" s="2" t="s">
        <v>56</v>
      </c>
      <c r="N4" s="2" t="s">
        <v>42</v>
      </c>
    </row>
    <row r="5" spans="1:14" x14ac:dyDescent="0.3">
      <c r="A5" s="5">
        <v>104</v>
      </c>
      <c r="B5" s="2">
        <v>30.7</v>
      </c>
      <c r="C5" s="3">
        <v>139.39500000000001</v>
      </c>
      <c r="G5" s="10">
        <v>43497</v>
      </c>
      <c r="H5" s="16">
        <v>287.60000000000002</v>
      </c>
      <c r="I5" s="16">
        <v>142.5</v>
      </c>
      <c r="J5" s="16">
        <v>25.6</v>
      </c>
      <c r="K5" s="7"/>
      <c r="L5" s="10">
        <v>43497</v>
      </c>
      <c r="M5" s="2" t="s">
        <v>56</v>
      </c>
      <c r="N5" s="2" t="s">
        <v>42</v>
      </c>
    </row>
    <row r="6" spans="1:14" x14ac:dyDescent="0.3">
      <c r="A6" s="5">
        <v>107</v>
      </c>
      <c r="B6" s="2">
        <v>55.6</v>
      </c>
      <c r="C6" s="3">
        <v>139.39500000000001</v>
      </c>
      <c r="G6" s="10">
        <v>43405</v>
      </c>
      <c r="H6" s="16">
        <v>341.6</v>
      </c>
      <c r="I6" s="16">
        <v>161</v>
      </c>
      <c r="J6" s="16">
        <v>21</v>
      </c>
      <c r="K6" s="7"/>
      <c r="L6" s="10">
        <v>43405</v>
      </c>
      <c r="M6" s="2" t="s">
        <v>57</v>
      </c>
      <c r="N6" s="2" t="s">
        <v>41</v>
      </c>
    </row>
    <row r="7" spans="1:14" x14ac:dyDescent="0.3">
      <c r="A7" s="5">
        <v>200</v>
      </c>
      <c r="B7" s="2">
        <v>223.3</v>
      </c>
      <c r="C7" s="3">
        <v>139.39500000000001</v>
      </c>
      <c r="G7" s="10">
        <v>43313</v>
      </c>
      <c r="H7" s="16">
        <v>396.4</v>
      </c>
      <c r="I7" s="16">
        <v>197.76842105263154</v>
      </c>
      <c r="J7" s="16">
        <v>33.6</v>
      </c>
      <c r="K7" s="7"/>
      <c r="L7" s="10">
        <v>43313</v>
      </c>
      <c r="M7" s="2" t="s">
        <v>44</v>
      </c>
      <c r="N7" s="2" t="s">
        <v>58</v>
      </c>
    </row>
    <row r="8" spans="1:14" x14ac:dyDescent="0.3">
      <c r="A8" s="5">
        <v>201</v>
      </c>
      <c r="B8" s="2">
        <v>65.8</v>
      </c>
      <c r="C8" s="3">
        <v>139.39500000000001</v>
      </c>
      <c r="G8" s="10">
        <v>43221</v>
      </c>
      <c r="H8" s="16">
        <v>302.89999999999998</v>
      </c>
      <c r="I8" s="16">
        <v>150</v>
      </c>
      <c r="J8" s="16">
        <v>30</v>
      </c>
      <c r="K8" s="2"/>
      <c r="L8" s="10">
        <v>43221</v>
      </c>
      <c r="M8" s="2" t="s">
        <v>46</v>
      </c>
      <c r="N8" s="2" t="s">
        <v>42</v>
      </c>
    </row>
    <row r="9" spans="1:14" x14ac:dyDescent="0.3">
      <c r="A9" s="5">
        <v>202</v>
      </c>
      <c r="B9" s="2">
        <v>300.7</v>
      </c>
      <c r="C9" s="3">
        <v>139.39500000000001</v>
      </c>
      <c r="G9" s="10">
        <v>43132</v>
      </c>
      <c r="H9" s="16">
        <v>395.6</v>
      </c>
      <c r="I9" s="16">
        <v>177.44210526315791</v>
      </c>
      <c r="J9" s="16">
        <v>22.2</v>
      </c>
      <c r="K9" s="3"/>
      <c r="L9" s="10">
        <v>43132</v>
      </c>
      <c r="M9" s="2" t="s">
        <v>56</v>
      </c>
      <c r="N9" s="2" t="s">
        <v>55</v>
      </c>
    </row>
    <row r="10" spans="1:14" x14ac:dyDescent="0.3">
      <c r="A10" s="5">
        <v>205</v>
      </c>
      <c r="B10" s="2">
        <v>62.2</v>
      </c>
      <c r="C10" s="3">
        <v>139.39500000000001</v>
      </c>
      <c r="G10" s="10">
        <v>43040</v>
      </c>
      <c r="H10" s="16">
        <v>500</v>
      </c>
      <c r="I10" s="16">
        <v>192.3</v>
      </c>
      <c r="J10" s="16">
        <v>37.799999999999997</v>
      </c>
      <c r="K10" s="2"/>
      <c r="L10" s="10">
        <v>43040</v>
      </c>
      <c r="M10" s="2" t="s">
        <v>54</v>
      </c>
      <c r="N10" s="2" t="s">
        <v>59</v>
      </c>
    </row>
    <row r="11" spans="1:14" x14ac:dyDescent="0.3">
      <c r="A11" s="5">
        <v>206</v>
      </c>
      <c r="B11" s="2">
        <v>344.6</v>
      </c>
      <c r="C11" s="3">
        <v>139.39500000000001</v>
      </c>
      <c r="G11" s="10">
        <v>42948</v>
      </c>
      <c r="H11" s="16">
        <v>293.3</v>
      </c>
      <c r="I11" s="16">
        <v>170.52727272727273</v>
      </c>
      <c r="J11" s="16">
        <v>37.799999999999997</v>
      </c>
      <c r="K11" s="2"/>
      <c r="L11" s="10">
        <v>42948</v>
      </c>
      <c r="M11" s="2" t="s">
        <v>39</v>
      </c>
      <c r="N11" s="2" t="s">
        <v>42</v>
      </c>
    </row>
    <row r="12" spans="1:14" x14ac:dyDescent="0.3">
      <c r="A12" s="5">
        <v>210</v>
      </c>
      <c r="B12" s="2">
        <v>227.1</v>
      </c>
      <c r="C12" s="3">
        <v>139.39500000000001</v>
      </c>
      <c r="G12" s="10">
        <v>42856</v>
      </c>
      <c r="H12" s="16">
        <v>273.3</v>
      </c>
      <c r="I12" s="16">
        <v>119</v>
      </c>
      <c r="J12" s="16">
        <v>0</v>
      </c>
      <c r="K12" s="2"/>
      <c r="L12" s="10">
        <v>42856</v>
      </c>
      <c r="M12" s="2" t="s">
        <v>39</v>
      </c>
      <c r="N12" s="2" t="s">
        <v>55</v>
      </c>
    </row>
    <row r="13" spans="1:14" x14ac:dyDescent="0.3">
      <c r="A13" s="5">
        <v>300</v>
      </c>
      <c r="B13" s="2">
        <v>201.1</v>
      </c>
      <c r="C13" s="3">
        <v>139.39500000000001</v>
      </c>
      <c r="G13" s="10">
        <v>42767</v>
      </c>
      <c r="H13" s="16">
        <v>426.7</v>
      </c>
      <c r="I13" s="16">
        <v>178.3</v>
      </c>
      <c r="J13" s="16">
        <v>35.6</v>
      </c>
      <c r="K13" s="3"/>
      <c r="L13" s="10">
        <v>42767</v>
      </c>
      <c r="M13" s="2" t="s">
        <v>41</v>
      </c>
      <c r="N13" s="2" t="s">
        <v>55</v>
      </c>
    </row>
    <row r="14" spans="1:14" x14ac:dyDescent="0.3">
      <c r="A14" s="5">
        <v>301</v>
      </c>
      <c r="B14" s="2">
        <v>87.1</v>
      </c>
      <c r="C14" s="3">
        <v>139.39500000000001</v>
      </c>
      <c r="G14" s="10">
        <v>42675</v>
      </c>
      <c r="H14" s="16">
        <v>428.9</v>
      </c>
      <c r="I14" s="16">
        <v>193.4</v>
      </c>
      <c r="J14" s="16">
        <v>15</v>
      </c>
      <c r="K14" s="2"/>
      <c r="L14" s="10">
        <v>42675</v>
      </c>
      <c r="M14" s="2" t="s">
        <v>54</v>
      </c>
      <c r="N14" s="2" t="s">
        <v>60</v>
      </c>
    </row>
    <row r="15" spans="1:14" x14ac:dyDescent="0.3">
      <c r="A15" s="5">
        <v>302</v>
      </c>
      <c r="B15" s="2">
        <v>172.4</v>
      </c>
      <c r="C15" s="3">
        <v>139.39500000000001</v>
      </c>
    </row>
    <row r="16" spans="1:14" x14ac:dyDescent="0.3">
      <c r="A16" s="5">
        <v>303</v>
      </c>
      <c r="B16" s="2">
        <v>142.9</v>
      </c>
      <c r="C16" s="3">
        <v>139.39500000000001</v>
      </c>
    </row>
    <row r="17" spans="1:3" x14ac:dyDescent="0.3">
      <c r="A17" s="5">
        <v>304</v>
      </c>
      <c r="B17" s="2">
        <v>186</v>
      </c>
      <c r="C17" s="3">
        <v>139.39500000000001</v>
      </c>
    </row>
    <row r="18" spans="1:3" x14ac:dyDescent="0.3">
      <c r="A18" s="5">
        <v>305</v>
      </c>
      <c r="B18" s="2">
        <v>114.7</v>
      </c>
      <c r="C18" s="3">
        <v>139.39500000000001</v>
      </c>
    </row>
    <row r="19" spans="1:3" x14ac:dyDescent="0.3">
      <c r="A19" s="5">
        <v>306</v>
      </c>
      <c r="B19" s="2">
        <v>180.4</v>
      </c>
      <c r="C19" s="3">
        <v>139.39500000000001</v>
      </c>
    </row>
    <row r="20" spans="1:3" x14ac:dyDescent="0.3">
      <c r="A20" s="5">
        <v>307</v>
      </c>
      <c r="B20" s="2">
        <v>93.3</v>
      </c>
      <c r="C20" s="3">
        <v>139.39500000000001</v>
      </c>
    </row>
    <row r="21" spans="1:3" x14ac:dyDescent="0.3">
      <c r="A21" s="5">
        <v>308</v>
      </c>
      <c r="B21" s="2">
        <v>134</v>
      </c>
      <c r="C21" s="3">
        <v>139.39500000000001</v>
      </c>
    </row>
    <row r="23" spans="1:3" x14ac:dyDescent="0.3">
      <c r="A23" s="6" t="s">
        <v>34</v>
      </c>
      <c r="B23" s="3">
        <f>MAX(B2:B21)</f>
        <v>344.6</v>
      </c>
      <c r="C23" t="s">
        <v>39</v>
      </c>
    </row>
    <row r="24" spans="1:3" x14ac:dyDescent="0.3">
      <c r="A24" s="6" t="s">
        <v>87</v>
      </c>
      <c r="B24" s="3">
        <f>AVERAGE(B2:B21)</f>
        <v>139.39500000000001</v>
      </c>
    </row>
    <row r="25" spans="1:3" x14ac:dyDescent="0.3">
      <c r="A25" s="6" t="s">
        <v>36</v>
      </c>
      <c r="B25" s="3">
        <f>MIN(B2:B21)</f>
        <v>30.7</v>
      </c>
      <c r="C25" t="s">
        <v>40</v>
      </c>
    </row>
    <row r="26" spans="1:3" x14ac:dyDescent="0.3">
      <c r="A26" s="6" t="s">
        <v>93</v>
      </c>
      <c r="B26" s="3">
        <f>_xlfn.STDEV.S(B2:B21)</f>
        <v>88.817183466643257</v>
      </c>
      <c r="C26" s="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DB8EB-65BD-4EF5-9641-3DE94E5B7AF9}">
  <dimension ref="A1:N26"/>
  <sheetViews>
    <sheetView topLeftCell="A25" workbookViewId="0">
      <selection activeCell="J1" sqref="J1:J14"/>
    </sheetView>
  </sheetViews>
  <sheetFormatPr defaultRowHeight="14.4" x14ac:dyDescent="0.3"/>
  <cols>
    <col min="2" max="2" width="16.21875" style="2" customWidth="1"/>
    <col min="13" max="13" width="22.88671875" customWidth="1"/>
    <col min="14" max="14" width="35.5546875" customWidth="1"/>
  </cols>
  <sheetData>
    <row r="1" spans="1:14" x14ac:dyDescent="0.3">
      <c r="B1" s="2" t="s">
        <v>86</v>
      </c>
      <c r="C1" t="s">
        <v>91</v>
      </c>
      <c r="G1" s="2"/>
      <c r="H1" s="6" t="s">
        <v>34</v>
      </c>
      <c r="I1" s="6" t="s">
        <v>87</v>
      </c>
      <c r="J1" s="6" t="s">
        <v>36</v>
      </c>
      <c r="K1" s="2"/>
      <c r="L1" s="2"/>
      <c r="M1" s="6" t="s">
        <v>37</v>
      </c>
      <c r="N1" s="6" t="s">
        <v>38</v>
      </c>
    </row>
    <row r="2" spans="1:14" x14ac:dyDescent="0.3">
      <c r="A2" s="5">
        <v>101</v>
      </c>
      <c r="B2" s="2">
        <v>1.2</v>
      </c>
      <c r="C2" s="3">
        <v>1.4849999999999999</v>
      </c>
      <c r="G2" s="10">
        <v>43770</v>
      </c>
      <c r="H2" s="16">
        <v>3.6</v>
      </c>
      <c r="I2" s="16">
        <v>1.5</v>
      </c>
      <c r="J2" s="16">
        <v>0</v>
      </c>
      <c r="K2" s="2"/>
      <c r="L2" s="7">
        <v>43770</v>
      </c>
      <c r="M2" s="2" t="s">
        <v>61</v>
      </c>
      <c r="N2" s="2" t="s">
        <v>42</v>
      </c>
    </row>
    <row r="3" spans="1:14" x14ac:dyDescent="0.3">
      <c r="A3" s="5">
        <v>102</v>
      </c>
      <c r="B3" s="2">
        <v>0.3</v>
      </c>
      <c r="C3" s="3">
        <v>1.4849999999999999</v>
      </c>
      <c r="G3" s="10">
        <v>43678</v>
      </c>
      <c r="H3" s="18">
        <v>15.4</v>
      </c>
      <c r="I3" s="18">
        <v>3.8</v>
      </c>
      <c r="J3" s="18">
        <v>0.8</v>
      </c>
      <c r="K3" s="2"/>
      <c r="L3" s="10">
        <v>43678</v>
      </c>
      <c r="M3" s="2" t="s">
        <v>61</v>
      </c>
      <c r="N3" s="2" t="s">
        <v>60</v>
      </c>
    </row>
    <row r="4" spans="1:14" x14ac:dyDescent="0.3">
      <c r="A4" s="5">
        <v>103</v>
      </c>
      <c r="B4" s="2">
        <v>0</v>
      </c>
      <c r="C4" s="3">
        <v>1.4849999999999999</v>
      </c>
      <c r="G4" s="10">
        <v>43586</v>
      </c>
      <c r="H4" s="16">
        <v>8</v>
      </c>
      <c r="I4" s="16">
        <v>3.3</v>
      </c>
      <c r="J4" s="16">
        <v>0.9</v>
      </c>
      <c r="K4" s="5"/>
      <c r="L4" s="10">
        <v>43586</v>
      </c>
      <c r="M4" s="2" t="s">
        <v>61</v>
      </c>
      <c r="N4" s="2" t="s">
        <v>62</v>
      </c>
    </row>
    <row r="5" spans="1:14" x14ac:dyDescent="0.3">
      <c r="A5" s="5">
        <v>104</v>
      </c>
      <c r="B5" s="2">
        <v>1.8</v>
      </c>
      <c r="C5" s="3">
        <v>1.4849999999999999</v>
      </c>
      <c r="G5" s="10">
        <v>43497</v>
      </c>
      <c r="H5" s="16">
        <v>3.3</v>
      </c>
      <c r="I5" s="16">
        <v>1.4</v>
      </c>
      <c r="J5" s="16">
        <v>0</v>
      </c>
      <c r="K5" s="5"/>
      <c r="L5" s="10">
        <v>43497</v>
      </c>
      <c r="M5" s="2" t="s">
        <v>61</v>
      </c>
      <c r="N5" s="2" t="s">
        <v>63</v>
      </c>
    </row>
    <row r="6" spans="1:14" x14ac:dyDescent="0.3">
      <c r="A6" s="5">
        <v>107</v>
      </c>
      <c r="B6" s="2">
        <v>1.1000000000000001</v>
      </c>
      <c r="C6" s="3">
        <v>1.4849999999999999</v>
      </c>
      <c r="G6" s="10">
        <v>43405</v>
      </c>
      <c r="H6" s="16">
        <v>4.9000000000000004</v>
      </c>
      <c r="I6" s="16">
        <v>2</v>
      </c>
      <c r="J6" s="16">
        <v>0.1</v>
      </c>
      <c r="K6" s="5"/>
      <c r="L6" s="10">
        <v>43405</v>
      </c>
      <c r="M6" s="2" t="s">
        <v>57</v>
      </c>
      <c r="N6" s="2" t="s">
        <v>64</v>
      </c>
    </row>
    <row r="7" spans="1:14" x14ac:dyDescent="0.3">
      <c r="A7" s="5">
        <v>200</v>
      </c>
      <c r="B7" s="2">
        <v>1</v>
      </c>
      <c r="C7" s="3">
        <v>1.4849999999999999</v>
      </c>
      <c r="G7" s="10">
        <v>43313</v>
      </c>
      <c r="H7" s="18">
        <v>15.4</v>
      </c>
      <c r="I7" s="16">
        <v>4.0526315789473681</v>
      </c>
      <c r="J7" s="18">
        <v>0.3</v>
      </c>
      <c r="K7" s="5"/>
      <c r="L7" s="10">
        <v>43313</v>
      </c>
      <c r="M7" s="2" t="s">
        <v>44</v>
      </c>
      <c r="N7" s="2" t="s">
        <v>42</v>
      </c>
    </row>
    <row r="8" spans="1:14" x14ac:dyDescent="0.3">
      <c r="A8" s="5">
        <v>201</v>
      </c>
      <c r="B8" s="2">
        <v>0.3</v>
      </c>
      <c r="C8" s="3">
        <v>1.4849999999999999</v>
      </c>
      <c r="G8" s="10">
        <v>43221</v>
      </c>
      <c r="H8" s="16">
        <v>10.9</v>
      </c>
      <c r="I8" s="16">
        <v>2.7526315789473683</v>
      </c>
      <c r="J8" s="16">
        <v>0.7</v>
      </c>
      <c r="K8" s="2"/>
      <c r="L8" s="10">
        <v>43221</v>
      </c>
      <c r="M8" s="2" t="s">
        <v>61</v>
      </c>
      <c r="N8" s="2" t="s">
        <v>39</v>
      </c>
    </row>
    <row r="9" spans="1:14" x14ac:dyDescent="0.3">
      <c r="A9" s="5">
        <v>202</v>
      </c>
      <c r="B9" s="2">
        <v>1.5</v>
      </c>
      <c r="C9" s="3">
        <v>1.4849999999999999</v>
      </c>
      <c r="G9" s="10">
        <v>43132</v>
      </c>
      <c r="H9" s="16">
        <v>6.7</v>
      </c>
      <c r="I9" s="16">
        <v>1.6105263157894736</v>
      </c>
      <c r="J9" s="16">
        <v>0.1</v>
      </c>
      <c r="K9" s="3"/>
      <c r="L9" s="10">
        <v>43132</v>
      </c>
      <c r="M9" s="2" t="s">
        <v>65</v>
      </c>
      <c r="N9" s="2" t="s">
        <v>48</v>
      </c>
    </row>
    <row r="10" spans="1:14" x14ac:dyDescent="0.3">
      <c r="A10" s="5">
        <v>205</v>
      </c>
      <c r="B10" s="2">
        <v>0.3</v>
      </c>
      <c r="C10" s="3">
        <v>1.4849999999999999</v>
      </c>
      <c r="G10" s="10">
        <v>43040</v>
      </c>
      <c r="H10" s="16">
        <v>9.6999999999999993</v>
      </c>
      <c r="I10" s="16">
        <v>2.2999999999999998</v>
      </c>
      <c r="J10" s="16">
        <v>0</v>
      </c>
      <c r="K10" s="8"/>
      <c r="L10" s="10">
        <v>43040</v>
      </c>
      <c r="M10" s="2" t="s">
        <v>61</v>
      </c>
      <c r="N10" s="2" t="s">
        <v>41</v>
      </c>
    </row>
    <row r="11" spans="1:14" x14ac:dyDescent="0.3">
      <c r="A11" s="5">
        <v>206</v>
      </c>
      <c r="B11" s="2">
        <v>2.1</v>
      </c>
      <c r="C11" s="3">
        <v>1.4849999999999999</v>
      </c>
      <c r="G11" s="10">
        <v>42948</v>
      </c>
      <c r="H11" s="18">
        <v>11.7</v>
      </c>
      <c r="I11" s="16">
        <v>2.6090909090909089</v>
      </c>
      <c r="J11" s="16">
        <v>0</v>
      </c>
      <c r="K11" s="8"/>
      <c r="L11" s="10">
        <v>42948</v>
      </c>
      <c r="M11" s="2" t="s">
        <v>66</v>
      </c>
      <c r="N11" s="2" t="s">
        <v>44</v>
      </c>
    </row>
    <row r="12" spans="1:14" x14ac:dyDescent="0.3">
      <c r="A12" s="5">
        <v>210</v>
      </c>
      <c r="B12" s="2">
        <v>3.5</v>
      </c>
      <c r="C12" s="3">
        <v>1.4849999999999999</v>
      </c>
      <c r="G12" s="10">
        <v>42856</v>
      </c>
      <c r="H12" s="16">
        <v>9.4</v>
      </c>
      <c r="I12" s="16">
        <v>2.6058823529411761</v>
      </c>
      <c r="J12" s="16">
        <v>0.6</v>
      </c>
      <c r="K12" s="2"/>
      <c r="L12" s="10">
        <v>42856</v>
      </c>
      <c r="M12" s="2" t="s">
        <v>61</v>
      </c>
      <c r="N12" s="2" t="s">
        <v>44</v>
      </c>
    </row>
    <row r="13" spans="1:14" x14ac:dyDescent="0.3">
      <c r="A13" s="5">
        <v>300</v>
      </c>
      <c r="B13" s="2">
        <v>0.6</v>
      </c>
      <c r="C13" s="3">
        <v>1.4849999999999999</v>
      </c>
      <c r="G13" s="10">
        <v>42767</v>
      </c>
      <c r="H13" s="16">
        <v>44.3</v>
      </c>
      <c r="I13" s="16">
        <v>6.2</v>
      </c>
      <c r="J13" s="16">
        <v>0</v>
      </c>
      <c r="K13" s="3"/>
      <c r="L13" s="10">
        <v>42767</v>
      </c>
      <c r="M13" s="2" t="s">
        <v>41</v>
      </c>
      <c r="N13" s="2" t="s">
        <v>39</v>
      </c>
    </row>
    <row r="14" spans="1:14" x14ac:dyDescent="0.3">
      <c r="A14" s="5">
        <v>301</v>
      </c>
      <c r="B14" s="2">
        <v>2.8</v>
      </c>
      <c r="C14" s="3">
        <v>1.4849999999999999</v>
      </c>
      <c r="G14" s="10">
        <v>42675</v>
      </c>
      <c r="H14" s="16">
        <v>19.7</v>
      </c>
      <c r="I14" s="16">
        <v>3</v>
      </c>
      <c r="J14" s="16">
        <v>0.3</v>
      </c>
      <c r="K14" s="2"/>
      <c r="L14" s="10">
        <v>42675</v>
      </c>
      <c r="M14" s="2" t="s">
        <v>60</v>
      </c>
      <c r="N14" s="2" t="s">
        <v>63</v>
      </c>
    </row>
    <row r="15" spans="1:14" x14ac:dyDescent="0.3">
      <c r="A15" s="5">
        <v>302</v>
      </c>
      <c r="B15" s="2">
        <v>0.8</v>
      </c>
      <c r="C15" s="3">
        <v>1.4849999999999999</v>
      </c>
    </row>
    <row r="16" spans="1:14" x14ac:dyDescent="0.3">
      <c r="A16" s="5">
        <v>303</v>
      </c>
      <c r="B16" s="2">
        <v>0.5</v>
      </c>
      <c r="C16" s="3">
        <v>1.4849999999999999</v>
      </c>
    </row>
    <row r="17" spans="1:3" x14ac:dyDescent="0.3">
      <c r="A17" s="5">
        <v>304</v>
      </c>
      <c r="B17" s="2">
        <v>1.4</v>
      </c>
      <c r="C17" s="3">
        <v>1.4849999999999999</v>
      </c>
    </row>
    <row r="18" spans="1:3" x14ac:dyDescent="0.3">
      <c r="A18" s="5">
        <v>305</v>
      </c>
      <c r="B18" s="2">
        <v>3.6</v>
      </c>
      <c r="C18" s="3">
        <v>1.4849999999999999</v>
      </c>
    </row>
    <row r="19" spans="1:3" x14ac:dyDescent="0.3">
      <c r="A19" s="5">
        <v>306</v>
      </c>
      <c r="B19" s="2">
        <v>1.4</v>
      </c>
      <c r="C19" s="3">
        <v>1.4849999999999999</v>
      </c>
    </row>
    <row r="20" spans="1:3" x14ac:dyDescent="0.3">
      <c r="A20" s="5">
        <v>307</v>
      </c>
      <c r="B20" s="2">
        <v>2.7</v>
      </c>
      <c r="C20" s="3">
        <v>1.4849999999999999</v>
      </c>
    </row>
    <row r="21" spans="1:3" x14ac:dyDescent="0.3">
      <c r="A21" s="5">
        <v>308</v>
      </c>
      <c r="B21" s="2">
        <v>2.8</v>
      </c>
      <c r="C21" s="3">
        <v>1.4849999999999999</v>
      </c>
    </row>
    <row r="23" spans="1:3" x14ac:dyDescent="0.3">
      <c r="A23" s="6" t="s">
        <v>34</v>
      </c>
      <c r="B23" s="3">
        <f>MAX(B2:B21)</f>
        <v>3.6</v>
      </c>
      <c r="C23" t="s">
        <v>61</v>
      </c>
    </row>
    <row r="24" spans="1:3" x14ac:dyDescent="0.3">
      <c r="A24" s="6" t="s">
        <v>87</v>
      </c>
      <c r="B24" s="3">
        <f>AVERAGE(B2:B21)</f>
        <v>1.4849999999999999</v>
      </c>
    </row>
    <row r="25" spans="1:3" x14ac:dyDescent="0.3">
      <c r="A25" s="6" t="s">
        <v>36</v>
      </c>
      <c r="B25" s="3">
        <f>MIN(B2:B21)</f>
        <v>0</v>
      </c>
      <c r="C25" t="s">
        <v>42</v>
      </c>
    </row>
    <row r="26" spans="1:3" x14ac:dyDescent="0.3">
      <c r="A26" s="6" t="s">
        <v>93</v>
      </c>
      <c r="B26" s="3">
        <f>_xlfn.STDEV.S(B2:B21)</f>
        <v>1.1018047396024973</v>
      </c>
      <c r="C26" s="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006E-1EC3-46A5-A1A8-69C029D183D8}">
  <dimension ref="A1:N26"/>
  <sheetViews>
    <sheetView topLeftCell="A25" workbookViewId="0">
      <selection activeCell="B33" sqref="B33"/>
    </sheetView>
  </sheetViews>
  <sheetFormatPr defaultRowHeight="14.4" x14ac:dyDescent="0.3"/>
  <cols>
    <col min="2" max="2" width="9.88671875" style="2" customWidth="1"/>
    <col min="13" max="13" width="38.6640625" customWidth="1"/>
    <col min="14" max="14" width="46.44140625" customWidth="1"/>
  </cols>
  <sheetData>
    <row r="1" spans="1:14" ht="28.8" x14ac:dyDescent="0.3">
      <c r="A1" t="s">
        <v>33</v>
      </c>
      <c r="B1" s="9" t="s">
        <v>96</v>
      </c>
      <c r="C1" t="s">
        <v>92</v>
      </c>
      <c r="G1" s="2"/>
      <c r="H1" s="6" t="s">
        <v>34</v>
      </c>
      <c r="I1" s="6" t="s">
        <v>87</v>
      </c>
      <c r="J1" s="6" t="s">
        <v>36</v>
      </c>
      <c r="K1" s="2"/>
      <c r="L1" s="2"/>
      <c r="M1" s="6" t="s">
        <v>76</v>
      </c>
      <c r="N1" s="6" t="s">
        <v>77</v>
      </c>
    </row>
    <row r="2" spans="1:14" x14ac:dyDescent="0.3">
      <c r="A2" s="5">
        <v>101</v>
      </c>
      <c r="B2" s="4">
        <v>0.46</v>
      </c>
      <c r="C2" s="4">
        <v>1.8599999999999999</v>
      </c>
      <c r="G2" s="20">
        <v>43770</v>
      </c>
      <c r="H2" s="19">
        <v>5.99</v>
      </c>
      <c r="I2" s="16">
        <v>1.8599999999999999</v>
      </c>
      <c r="J2" s="19">
        <v>0.19</v>
      </c>
      <c r="K2" s="2"/>
      <c r="L2" s="10">
        <v>43770</v>
      </c>
      <c r="M2" s="2" t="s">
        <v>44</v>
      </c>
      <c r="N2" s="2" t="s">
        <v>42</v>
      </c>
    </row>
    <row r="3" spans="1:14" x14ac:dyDescent="0.3">
      <c r="A3" s="5">
        <v>102</v>
      </c>
      <c r="B3" s="4">
        <v>0.65</v>
      </c>
      <c r="C3" s="4">
        <v>1.8599999999999999</v>
      </c>
      <c r="G3" s="20">
        <v>43678</v>
      </c>
      <c r="H3" s="19">
        <v>4.8099999999999996</v>
      </c>
      <c r="I3" s="19">
        <v>1.6</v>
      </c>
      <c r="J3" s="19">
        <v>0.1</v>
      </c>
      <c r="K3" s="2"/>
      <c r="L3" s="10">
        <v>43678</v>
      </c>
      <c r="M3" s="2" t="s">
        <v>44</v>
      </c>
      <c r="N3" s="2" t="s">
        <v>42</v>
      </c>
    </row>
    <row r="4" spans="1:14" x14ac:dyDescent="0.3">
      <c r="A4" s="5">
        <v>103</v>
      </c>
      <c r="B4" s="4">
        <v>0.19</v>
      </c>
      <c r="C4" s="4">
        <v>1.8599999999999999</v>
      </c>
      <c r="G4" s="20">
        <v>43586</v>
      </c>
      <c r="H4" s="19">
        <v>4.5599999999999996</v>
      </c>
      <c r="I4" s="19">
        <v>1.56</v>
      </c>
      <c r="J4" s="19">
        <v>0.09</v>
      </c>
      <c r="K4" s="2"/>
      <c r="L4" s="10">
        <v>43586</v>
      </c>
      <c r="M4" s="2" t="s">
        <v>78</v>
      </c>
      <c r="N4" s="2" t="s">
        <v>42</v>
      </c>
    </row>
    <row r="5" spans="1:14" x14ac:dyDescent="0.3">
      <c r="A5" s="5">
        <v>104</v>
      </c>
      <c r="B5" s="4">
        <v>0.36</v>
      </c>
      <c r="C5" s="4">
        <v>1.8599999999999999</v>
      </c>
      <c r="G5" s="20">
        <v>43497</v>
      </c>
      <c r="H5" s="19">
        <v>5.89</v>
      </c>
      <c r="I5" s="19">
        <v>2.08</v>
      </c>
      <c r="J5" s="19">
        <v>0.1</v>
      </c>
      <c r="K5" s="2"/>
      <c r="L5" s="10">
        <v>43497</v>
      </c>
      <c r="M5" s="2" t="s">
        <v>44</v>
      </c>
      <c r="N5" s="2" t="s">
        <v>42</v>
      </c>
    </row>
    <row r="6" spans="1:14" x14ac:dyDescent="0.3">
      <c r="A6" s="5">
        <v>107</v>
      </c>
      <c r="B6" s="4">
        <v>0.48</v>
      </c>
      <c r="C6" s="4">
        <v>1.8599999999999999</v>
      </c>
      <c r="G6" s="20">
        <v>43405</v>
      </c>
      <c r="H6" s="19">
        <v>7.4</v>
      </c>
      <c r="I6" s="19">
        <v>2.0299999999999998</v>
      </c>
      <c r="J6" s="19">
        <v>0.06</v>
      </c>
      <c r="K6" s="2"/>
      <c r="L6" s="10">
        <v>43405</v>
      </c>
      <c r="M6" s="2" t="s">
        <v>67</v>
      </c>
      <c r="N6" s="2" t="s">
        <v>42</v>
      </c>
    </row>
    <row r="7" spans="1:14" x14ac:dyDescent="0.3">
      <c r="A7" s="5">
        <v>200</v>
      </c>
      <c r="B7" s="4">
        <v>0.62</v>
      </c>
      <c r="C7" s="4">
        <v>1.8599999999999999</v>
      </c>
      <c r="G7" s="20">
        <v>43313</v>
      </c>
      <c r="H7" s="19">
        <v>4.67</v>
      </c>
      <c r="I7" s="19">
        <v>1.52</v>
      </c>
      <c r="J7" s="19">
        <v>0.08</v>
      </c>
      <c r="K7" s="2"/>
      <c r="L7" s="10">
        <v>43313</v>
      </c>
      <c r="M7" s="2" t="s">
        <v>67</v>
      </c>
      <c r="N7" s="2" t="s">
        <v>79</v>
      </c>
    </row>
    <row r="8" spans="1:14" x14ac:dyDescent="0.3">
      <c r="A8" s="5">
        <v>201</v>
      </c>
      <c r="B8" s="4">
        <v>0.92</v>
      </c>
      <c r="C8" s="4">
        <v>1.8599999999999999</v>
      </c>
      <c r="G8" s="20">
        <v>43221</v>
      </c>
      <c r="H8" s="19">
        <v>4.13</v>
      </c>
      <c r="I8" s="19">
        <v>1.6810526315789474</v>
      </c>
      <c r="J8" s="19">
        <v>0.1</v>
      </c>
      <c r="K8" s="2"/>
      <c r="L8" s="10">
        <v>43221</v>
      </c>
      <c r="M8" s="2" t="s">
        <v>48</v>
      </c>
      <c r="N8" s="2" t="s">
        <v>55</v>
      </c>
    </row>
    <row r="9" spans="1:14" x14ac:dyDescent="0.3">
      <c r="A9" s="5">
        <v>202</v>
      </c>
      <c r="B9" s="4">
        <v>0.95</v>
      </c>
      <c r="C9" s="4">
        <v>1.8599999999999999</v>
      </c>
      <c r="G9" s="20">
        <v>43132</v>
      </c>
      <c r="H9" s="19">
        <v>4.7699999999999996</v>
      </c>
      <c r="I9" s="19">
        <v>1.9163157894736844</v>
      </c>
      <c r="J9" s="19">
        <v>0.14000000000000001</v>
      </c>
      <c r="K9" s="2"/>
      <c r="L9" s="10">
        <v>43132</v>
      </c>
      <c r="M9" s="2" t="s">
        <v>67</v>
      </c>
      <c r="N9" s="2" t="s">
        <v>57</v>
      </c>
    </row>
    <row r="10" spans="1:14" x14ac:dyDescent="0.3">
      <c r="A10" s="5">
        <v>205</v>
      </c>
      <c r="B10" s="4">
        <v>1</v>
      </c>
      <c r="C10" s="4">
        <v>1.8599999999999999</v>
      </c>
      <c r="G10" s="20">
        <v>43040</v>
      </c>
      <c r="H10" s="19">
        <v>7.32</v>
      </c>
      <c r="I10" s="19">
        <v>1.86</v>
      </c>
      <c r="J10" s="19">
        <v>0.15</v>
      </c>
      <c r="K10" s="2"/>
      <c r="L10" s="10">
        <v>43040</v>
      </c>
      <c r="M10" s="2" t="s">
        <v>67</v>
      </c>
      <c r="N10" s="2" t="s">
        <v>42</v>
      </c>
    </row>
    <row r="11" spans="1:14" x14ac:dyDescent="0.3">
      <c r="A11" s="5">
        <v>206</v>
      </c>
      <c r="B11" s="4">
        <v>0.99</v>
      </c>
      <c r="C11" s="4">
        <v>1.8599999999999999</v>
      </c>
      <c r="G11" s="20">
        <v>42948</v>
      </c>
      <c r="H11" s="19">
        <v>3.47</v>
      </c>
      <c r="I11" s="19">
        <v>1.7763636363636364</v>
      </c>
      <c r="J11" s="19">
        <v>0.23</v>
      </c>
      <c r="K11" s="2"/>
      <c r="L11" s="10">
        <v>42948</v>
      </c>
      <c r="M11" s="2" t="s">
        <v>44</v>
      </c>
      <c r="N11" s="2" t="s">
        <v>80</v>
      </c>
    </row>
    <row r="12" spans="1:14" x14ac:dyDescent="0.3">
      <c r="A12" s="5">
        <v>210</v>
      </c>
      <c r="B12" s="4">
        <v>0.83</v>
      </c>
      <c r="C12" s="4">
        <v>1.8599999999999999</v>
      </c>
      <c r="G12" s="20">
        <v>42856</v>
      </c>
      <c r="H12" s="19">
        <v>5.08</v>
      </c>
      <c r="I12" s="19">
        <v>1.72823529411765</v>
      </c>
      <c r="J12" s="19">
        <v>0.09</v>
      </c>
      <c r="K12" s="2"/>
      <c r="L12" s="10">
        <v>42856</v>
      </c>
      <c r="M12" s="2" t="s">
        <v>44</v>
      </c>
      <c r="N12" s="2" t="s">
        <v>42</v>
      </c>
    </row>
    <row r="13" spans="1:14" x14ac:dyDescent="0.3">
      <c r="A13" s="5">
        <v>300</v>
      </c>
      <c r="B13" s="4">
        <v>5.99</v>
      </c>
      <c r="C13" s="4">
        <v>1.8599999999999999</v>
      </c>
      <c r="G13" s="20">
        <v>42767</v>
      </c>
      <c r="H13" s="19">
        <v>6.55</v>
      </c>
      <c r="I13" s="19">
        <v>2.0499999999999998</v>
      </c>
      <c r="J13" s="19">
        <v>0.12</v>
      </c>
      <c r="K13" s="2"/>
      <c r="L13" s="10">
        <v>42767</v>
      </c>
      <c r="M13" s="2" t="s">
        <v>41</v>
      </c>
      <c r="N13" s="2" t="s">
        <v>42</v>
      </c>
    </row>
    <row r="14" spans="1:14" x14ac:dyDescent="0.3">
      <c r="A14" s="5">
        <v>301</v>
      </c>
      <c r="B14" s="4">
        <v>1.39</v>
      </c>
      <c r="C14" s="4">
        <v>1.8599999999999999</v>
      </c>
      <c r="G14" s="20">
        <v>42675</v>
      </c>
      <c r="H14" s="19">
        <v>6.35</v>
      </c>
      <c r="I14" s="19">
        <v>1.42</v>
      </c>
      <c r="J14" s="19">
        <v>0.1</v>
      </c>
      <c r="K14" s="2"/>
      <c r="L14" s="10">
        <v>42675</v>
      </c>
      <c r="M14" s="2" t="s">
        <v>67</v>
      </c>
      <c r="N14" s="2" t="s">
        <v>81</v>
      </c>
    </row>
    <row r="15" spans="1:14" x14ac:dyDescent="0.3">
      <c r="A15" s="5">
        <v>302</v>
      </c>
      <c r="B15" s="4">
        <v>3.99</v>
      </c>
      <c r="C15" s="4">
        <v>1.8599999999999999</v>
      </c>
    </row>
    <row r="16" spans="1:14" x14ac:dyDescent="0.3">
      <c r="A16" s="5">
        <v>303</v>
      </c>
      <c r="B16" s="4">
        <v>5.48</v>
      </c>
      <c r="C16" s="4">
        <v>1.8599999999999999</v>
      </c>
    </row>
    <row r="17" spans="1:3" x14ac:dyDescent="0.3">
      <c r="A17" s="5">
        <v>304</v>
      </c>
      <c r="B17" s="4">
        <v>5.05</v>
      </c>
      <c r="C17" s="4">
        <v>1.8599999999999999</v>
      </c>
    </row>
    <row r="18" spans="1:3" x14ac:dyDescent="0.3">
      <c r="A18" s="5">
        <v>305</v>
      </c>
      <c r="B18" s="4">
        <v>2.64</v>
      </c>
      <c r="C18" s="4">
        <v>1.8599999999999999</v>
      </c>
    </row>
    <row r="19" spans="1:3" x14ac:dyDescent="0.3">
      <c r="A19" s="5">
        <v>306</v>
      </c>
      <c r="B19" s="4">
        <v>2.2200000000000002</v>
      </c>
      <c r="C19" s="4">
        <v>1.8599999999999999</v>
      </c>
    </row>
    <row r="20" spans="1:3" x14ac:dyDescent="0.3">
      <c r="A20" s="5">
        <v>307</v>
      </c>
      <c r="B20" s="4">
        <v>1.05</v>
      </c>
      <c r="C20" s="4">
        <v>1.8599999999999999</v>
      </c>
    </row>
    <row r="21" spans="1:3" x14ac:dyDescent="0.3">
      <c r="A21" s="5">
        <v>308</v>
      </c>
      <c r="B21" s="4">
        <v>1.94</v>
      </c>
      <c r="C21" s="4">
        <v>1.8599999999999999</v>
      </c>
    </row>
    <row r="23" spans="1:3" x14ac:dyDescent="0.3">
      <c r="A23" s="6" t="s">
        <v>34</v>
      </c>
      <c r="B23" s="2">
        <f>MAX(B2:B21)</f>
        <v>5.99</v>
      </c>
      <c r="C23" t="s">
        <v>44</v>
      </c>
    </row>
    <row r="24" spans="1:3" x14ac:dyDescent="0.3">
      <c r="A24" s="6" t="s">
        <v>35</v>
      </c>
      <c r="B24" s="2">
        <f>AVERAGE(B2:B21)</f>
        <v>1.8599999999999999</v>
      </c>
    </row>
    <row r="25" spans="1:3" x14ac:dyDescent="0.3">
      <c r="A25" s="6" t="s">
        <v>36</v>
      </c>
      <c r="B25" s="2">
        <f>MIN(B2:B21)</f>
        <v>0.19</v>
      </c>
      <c r="C25" t="s">
        <v>42</v>
      </c>
    </row>
    <row r="26" spans="1:3" x14ac:dyDescent="0.3">
      <c r="A26" s="6" t="s">
        <v>93</v>
      </c>
      <c r="B26" s="4">
        <f>_xlfn.STDEV.S(B2:B21)</f>
        <v>1.8161526715328176</v>
      </c>
      <c r="C26" s="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25C82-CAB6-4738-9F47-2D4F119E8943}">
  <dimension ref="A1:O26"/>
  <sheetViews>
    <sheetView topLeftCell="A28" workbookViewId="0">
      <selection activeCell="F43" sqref="F43"/>
    </sheetView>
  </sheetViews>
  <sheetFormatPr defaultRowHeight="14.4" x14ac:dyDescent="0.3"/>
  <cols>
    <col min="2" max="2" width="14.77734375" style="2" customWidth="1"/>
    <col min="13" max="13" width="33" customWidth="1"/>
    <col min="14" max="14" width="41.109375" customWidth="1"/>
  </cols>
  <sheetData>
    <row r="1" spans="1:15" x14ac:dyDescent="0.3">
      <c r="A1" t="s">
        <v>33</v>
      </c>
      <c r="B1" s="2" t="s">
        <v>95</v>
      </c>
      <c r="C1" t="s">
        <v>94</v>
      </c>
      <c r="G1" s="2"/>
      <c r="H1" s="6" t="s">
        <v>34</v>
      </c>
      <c r="I1" s="6" t="s">
        <v>87</v>
      </c>
      <c r="J1" s="6" t="s">
        <v>36</v>
      </c>
      <c r="K1" s="2"/>
      <c r="L1" s="2"/>
      <c r="M1" s="6" t="s">
        <v>37</v>
      </c>
      <c r="N1" s="6" t="s">
        <v>38</v>
      </c>
    </row>
    <row r="2" spans="1:15" ht="28.8" x14ac:dyDescent="0.3">
      <c r="A2" s="5">
        <v>101</v>
      </c>
      <c r="B2" s="2">
        <v>4.0000000000000001E-3</v>
      </c>
      <c r="C2" s="13">
        <v>1.4900000000000002E-2</v>
      </c>
      <c r="G2" s="10">
        <v>43770</v>
      </c>
      <c r="H2" s="15">
        <v>3.7999999999999999E-2</v>
      </c>
      <c r="I2" s="15">
        <v>1.4900000000000002E-2</v>
      </c>
      <c r="J2" s="15">
        <v>4.0000000000000001E-3</v>
      </c>
      <c r="K2" s="2"/>
      <c r="L2" s="7">
        <v>43770</v>
      </c>
      <c r="M2" s="14" t="s">
        <v>39</v>
      </c>
      <c r="N2" s="9" t="s">
        <v>75</v>
      </c>
      <c r="O2" s="2"/>
    </row>
    <row r="3" spans="1:15" x14ac:dyDescent="0.3">
      <c r="A3" s="5">
        <v>102</v>
      </c>
      <c r="B3" s="2">
        <v>4.0000000000000001E-3</v>
      </c>
      <c r="C3" s="13">
        <v>1.4900000000000002E-2</v>
      </c>
      <c r="G3" s="10">
        <v>43678</v>
      </c>
      <c r="H3" s="13">
        <v>0.24099999999999999</v>
      </c>
      <c r="I3" s="13">
        <v>3.4000000000000002E-2</v>
      </c>
      <c r="J3" s="13">
        <v>6.0000000000000001E-3</v>
      </c>
      <c r="K3" s="2"/>
      <c r="L3" s="10">
        <v>43678</v>
      </c>
      <c r="M3" s="2" t="s">
        <v>67</v>
      </c>
      <c r="N3" s="2" t="s">
        <v>68</v>
      </c>
    </row>
    <row r="4" spans="1:15" x14ac:dyDescent="0.3">
      <c r="A4" s="5">
        <v>103</v>
      </c>
      <c r="B4" s="2">
        <v>4.0000000000000001E-3</v>
      </c>
      <c r="C4" s="13">
        <v>1.4900000000000002E-2</v>
      </c>
      <c r="G4" s="10">
        <v>43586</v>
      </c>
      <c r="H4" s="13">
        <v>0.04</v>
      </c>
      <c r="I4" s="13">
        <v>1.9E-2</v>
      </c>
      <c r="J4" s="13">
        <v>3.0000000000000001E-3</v>
      </c>
      <c r="K4" s="2"/>
      <c r="L4" s="10">
        <v>43586</v>
      </c>
      <c r="M4" s="2" t="s">
        <v>44</v>
      </c>
      <c r="N4" s="2" t="s">
        <v>69</v>
      </c>
    </row>
    <row r="5" spans="1:15" x14ac:dyDescent="0.3">
      <c r="A5" s="5">
        <v>104</v>
      </c>
      <c r="B5" s="2">
        <v>7.0000000000000001E-3</v>
      </c>
      <c r="C5" s="13">
        <v>1.4900000000000002E-2</v>
      </c>
      <c r="G5" s="10">
        <v>43497</v>
      </c>
      <c r="H5" s="13">
        <v>0.11600000000000001</v>
      </c>
      <c r="I5" s="13">
        <v>1.4999999999999999E-2</v>
      </c>
      <c r="J5" s="13">
        <v>0</v>
      </c>
      <c r="K5" s="2"/>
      <c r="L5" s="10">
        <v>43497</v>
      </c>
      <c r="M5" s="2" t="s">
        <v>67</v>
      </c>
      <c r="N5" s="2" t="s">
        <v>70</v>
      </c>
    </row>
    <row r="6" spans="1:15" x14ac:dyDescent="0.3">
      <c r="A6" s="5">
        <v>107</v>
      </c>
      <c r="B6" s="2">
        <v>8.0000000000000002E-3</v>
      </c>
      <c r="C6" s="13">
        <v>1.4900000000000002E-2</v>
      </c>
      <c r="G6" s="10">
        <v>43405</v>
      </c>
      <c r="H6" s="13">
        <v>0.12</v>
      </c>
      <c r="I6" s="13">
        <v>1.9E-2</v>
      </c>
      <c r="J6" s="13">
        <v>2E-3</v>
      </c>
      <c r="K6" s="2"/>
      <c r="L6" s="10">
        <v>43405</v>
      </c>
      <c r="M6" s="2" t="s">
        <v>67</v>
      </c>
      <c r="N6" s="2" t="s">
        <v>70</v>
      </c>
    </row>
    <row r="7" spans="1:15" x14ac:dyDescent="0.3">
      <c r="A7" s="5">
        <v>200</v>
      </c>
      <c r="B7" s="2">
        <v>1.2E-2</v>
      </c>
      <c r="C7" s="13">
        <v>1.4900000000000002E-2</v>
      </c>
      <c r="G7" s="10">
        <v>43313</v>
      </c>
      <c r="H7" s="13">
        <v>0.316</v>
      </c>
      <c r="I7" s="13">
        <v>3.1052631578947373E-2</v>
      </c>
      <c r="J7" s="13">
        <v>0</v>
      </c>
      <c r="K7" s="2"/>
      <c r="L7" s="10">
        <v>43313</v>
      </c>
      <c r="M7" s="2" t="s">
        <v>67</v>
      </c>
      <c r="N7" s="2" t="s">
        <v>40</v>
      </c>
    </row>
    <row r="8" spans="1:15" x14ac:dyDescent="0.3">
      <c r="A8" s="5">
        <v>201</v>
      </c>
      <c r="B8" s="2">
        <v>5.0000000000000001E-3</v>
      </c>
      <c r="C8" s="13">
        <v>1.4900000000000002E-2</v>
      </c>
      <c r="G8" s="10">
        <v>43221</v>
      </c>
      <c r="H8" s="13">
        <v>5.6000000000000001E-2</v>
      </c>
      <c r="I8" s="13">
        <v>2.1105263157894742E-2</v>
      </c>
      <c r="J8" s="13">
        <v>6.0000000000000001E-3</v>
      </c>
      <c r="K8" s="2"/>
      <c r="L8" s="10">
        <v>43221</v>
      </c>
      <c r="M8" s="2" t="s">
        <v>67</v>
      </c>
      <c r="N8" s="2" t="s">
        <v>71</v>
      </c>
    </row>
    <row r="9" spans="1:15" x14ac:dyDescent="0.3">
      <c r="A9" s="5">
        <v>202</v>
      </c>
      <c r="B9" s="2">
        <v>2.1999999999999999E-2</v>
      </c>
      <c r="C9" s="13">
        <v>1.4900000000000002E-2</v>
      </c>
      <c r="G9" s="10">
        <v>43132</v>
      </c>
      <c r="H9" s="13">
        <v>0.107</v>
      </c>
      <c r="I9" s="13">
        <v>1.1210526315789473E-2</v>
      </c>
      <c r="J9" s="13">
        <v>0</v>
      </c>
      <c r="K9" s="2"/>
      <c r="L9" s="10">
        <v>43132</v>
      </c>
      <c r="M9" s="2" t="s">
        <v>67</v>
      </c>
      <c r="N9" s="2" t="s">
        <v>72</v>
      </c>
    </row>
    <row r="10" spans="1:15" x14ac:dyDescent="0.3">
      <c r="A10" s="5">
        <v>205</v>
      </c>
      <c r="B10" s="2">
        <v>8.0000000000000002E-3</v>
      </c>
      <c r="C10" s="13">
        <v>1.4900000000000002E-2</v>
      </c>
      <c r="G10" s="10">
        <v>43040</v>
      </c>
      <c r="H10" s="13">
        <v>0.13</v>
      </c>
      <c r="I10" s="13">
        <v>2.8000000000000001E-2</v>
      </c>
      <c r="J10" s="13">
        <v>8.9999999999999993E-3</v>
      </c>
      <c r="K10" s="2"/>
      <c r="L10" s="10">
        <v>43040</v>
      </c>
      <c r="M10" s="2" t="s">
        <v>67</v>
      </c>
      <c r="N10" s="2" t="s">
        <v>70</v>
      </c>
    </row>
    <row r="11" spans="1:15" x14ac:dyDescent="0.3">
      <c r="A11" s="5">
        <v>206</v>
      </c>
      <c r="B11" s="2">
        <v>3.7999999999999999E-2</v>
      </c>
      <c r="C11" s="13">
        <v>1.4900000000000002E-2</v>
      </c>
      <c r="G11" s="10">
        <v>42948</v>
      </c>
      <c r="H11" s="13">
        <v>0.114</v>
      </c>
      <c r="I11" s="13">
        <v>4.2363636363636353E-2</v>
      </c>
      <c r="J11" s="13">
        <v>1.4E-2</v>
      </c>
      <c r="K11" s="2"/>
      <c r="L11" s="10">
        <v>42948</v>
      </c>
      <c r="M11" s="2" t="s">
        <v>66</v>
      </c>
      <c r="N11" s="2" t="s">
        <v>40</v>
      </c>
    </row>
    <row r="12" spans="1:15" x14ac:dyDescent="0.3">
      <c r="A12" s="5">
        <v>210</v>
      </c>
      <c r="B12" s="2">
        <v>1.9E-2</v>
      </c>
      <c r="C12" s="13">
        <v>1.4900000000000002E-2</v>
      </c>
      <c r="G12" s="10">
        <v>42856</v>
      </c>
      <c r="H12" s="13">
        <v>6.2E-2</v>
      </c>
      <c r="I12" s="13">
        <v>3.1529411764705882E-2</v>
      </c>
      <c r="J12" s="13">
        <v>1.7999999999999999E-2</v>
      </c>
      <c r="K12" s="2"/>
      <c r="L12" s="10">
        <v>42856</v>
      </c>
      <c r="M12" s="2" t="s">
        <v>56</v>
      </c>
      <c r="N12" s="2" t="s">
        <v>73</v>
      </c>
    </row>
    <row r="13" spans="1:15" x14ac:dyDescent="0.3">
      <c r="A13" s="5">
        <v>300</v>
      </c>
      <c r="B13" s="2">
        <v>3.5000000000000003E-2</v>
      </c>
      <c r="C13" s="13">
        <v>1.4900000000000002E-2</v>
      </c>
      <c r="G13" s="10">
        <v>42767</v>
      </c>
      <c r="H13" s="13">
        <v>1.3939999999999999</v>
      </c>
      <c r="I13" s="13">
        <v>0.106</v>
      </c>
      <c r="J13" s="13">
        <v>8.9999999999999993E-3</v>
      </c>
      <c r="K13" s="2"/>
      <c r="L13" s="10">
        <v>42767</v>
      </c>
      <c r="M13" s="2" t="s">
        <v>41</v>
      </c>
      <c r="N13" s="2" t="s">
        <v>60</v>
      </c>
    </row>
    <row r="14" spans="1:15" x14ac:dyDescent="0.3">
      <c r="A14" s="5">
        <v>301</v>
      </c>
      <c r="B14" s="2">
        <v>2.7E-2</v>
      </c>
      <c r="C14" s="13">
        <v>1.4900000000000002E-2</v>
      </c>
      <c r="G14" s="10">
        <v>42675</v>
      </c>
      <c r="H14" s="13">
        <v>0.123</v>
      </c>
      <c r="I14" s="13">
        <v>2.7E-2</v>
      </c>
      <c r="J14" s="13">
        <v>7.0000000000000001E-3</v>
      </c>
      <c r="K14" s="2"/>
      <c r="L14" s="10">
        <v>42675</v>
      </c>
      <c r="M14" s="2" t="s">
        <v>67</v>
      </c>
      <c r="N14" s="2" t="s">
        <v>40</v>
      </c>
    </row>
    <row r="15" spans="1:15" x14ac:dyDescent="0.3">
      <c r="A15" s="5">
        <v>302</v>
      </c>
      <c r="B15" s="2">
        <v>3.2000000000000001E-2</v>
      </c>
      <c r="C15" s="13">
        <v>1.4900000000000002E-2</v>
      </c>
    </row>
    <row r="16" spans="1:15" x14ac:dyDescent="0.3">
      <c r="A16" s="5">
        <v>303</v>
      </c>
      <c r="B16" s="2">
        <v>5.0000000000000001E-3</v>
      </c>
      <c r="C16" s="13">
        <v>1.4900000000000002E-2</v>
      </c>
    </row>
    <row r="17" spans="1:3" x14ac:dyDescent="0.3">
      <c r="A17" s="5">
        <v>304</v>
      </c>
      <c r="B17" s="2">
        <v>5.0000000000000001E-3</v>
      </c>
      <c r="C17" s="13">
        <v>1.4900000000000002E-2</v>
      </c>
    </row>
    <row r="18" spans="1:3" x14ac:dyDescent="0.3">
      <c r="A18" s="5">
        <v>305</v>
      </c>
      <c r="B18" s="2">
        <v>1.7000000000000001E-2</v>
      </c>
      <c r="C18" s="13">
        <v>1.4900000000000002E-2</v>
      </c>
    </row>
    <row r="19" spans="1:3" x14ac:dyDescent="0.3">
      <c r="A19" s="5">
        <v>306</v>
      </c>
      <c r="B19" s="2">
        <v>4.0000000000000001E-3</v>
      </c>
      <c r="C19" s="13">
        <v>1.4900000000000002E-2</v>
      </c>
    </row>
    <row r="20" spans="1:3" x14ac:dyDescent="0.3">
      <c r="A20" s="5">
        <v>307</v>
      </c>
      <c r="B20" s="2">
        <v>1.4999999999999999E-2</v>
      </c>
      <c r="C20" s="13">
        <v>1.4900000000000002E-2</v>
      </c>
    </row>
    <row r="21" spans="1:3" x14ac:dyDescent="0.3">
      <c r="A21" s="5">
        <v>308</v>
      </c>
      <c r="B21" s="2">
        <v>2.7E-2</v>
      </c>
      <c r="C21" s="13">
        <v>1.4900000000000002E-2</v>
      </c>
    </row>
    <row r="23" spans="1:3" x14ac:dyDescent="0.3">
      <c r="A23" s="6" t="s">
        <v>34</v>
      </c>
      <c r="B23" s="2">
        <f>MAX(B2:B21)</f>
        <v>3.7999999999999999E-2</v>
      </c>
      <c r="C23" s="14" t="s">
        <v>39</v>
      </c>
    </row>
    <row r="24" spans="1:3" x14ac:dyDescent="0.3">
      <c r="A24" s="6" t="s">
        <v>87</v>
      </c>
      <c r="B24" s="13">
        <f>AVERAGE(B2:B21)</f>
        <v>1.4900000000000002E-2</v>
      </c>
    </row>
    <row r="25" spans="1:3" x14ac:dyDescent="0.3">
      <c r="A25" s="6" t="s">
        <v>36</v>
      </c>
      <c r="B25" s="2">
        <f>MIN(B2:B21)</f>
        <v>4.0000000000000001E-3</v>
      </c>
      <c r="C25" t="s">
        <v>74</v>
      </c>
    </row>
    <row r="26" spans="1:3" x14ac:dyDescent="0.3">
      <c r="A26" s="6" t="s">
        <v>93</v>
      </c>
      <c r="B26" s="13">
        <f>_xlfn.STDEV.S(B2:B21)</f>
        <v>1.153895005713486E-2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StreamSmart Data</vt:lpstr>
      <vt:lpstr>Alkalinity</vt:lpstr>
      <vt:lpstr>Conductivity</vt:lpstr>
      <vt:lpstr>pH</vt:lpstr>
      <vt:lpstr>TDS</vt:lpstr>
      <vt:lpstr>TSS</vt:lpstr>
      <vt:lpstr>TN</vt:lpstr>
      <vt:lpstr>TP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Danovi</dc:creator>
  <cp:lastModifiedBy>Angela Danovi</cp:lastModifiedBy>
  <dcterms:created xsi:type="dcterms:W3CDTF">2020-01-15T19:08:43Z</dcterms:created>
  <dcterms:modified xsi:type="dcterms:W3CDTF">2020-01-28T00:29:21Z</dcterms:modified>
</cp:coreProperties>
</file>